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예약 대장" sheetId="1" state="visible" r:id="rId1"/>
    <sheet name="월별 현황" sheetId="2" state="visible" r:id="rId2"/>
    <sheet name="설정" sheetId="3" state="visible" r:id="rId3"/>
  </sheets>
  <definedNames>
    <definedName name="_xlnm._FilterDatabase" localSheetId="0" hidden="1">'예약 대장'!$A$1:$O$501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년 m월"/>
    <numFmt numFmtId="166" formatCode="d"/>
    <numFmt numFmtId="167" formatCode="[=1]&quot;●&quot;;[&gt;1]&quot;겹침&quot;;&quot;&quot;"/>
  </numFmts>
  <fonts count="6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  <sz val="11"/>
    </font>
    <font>
      <name val="맑은 고딕"/>
      <color rgb="007A7A7A"/>
      <sz val="9"/>
    </font>
    <font>
      <name val="맑은 고딕"/>
      <sz val="9"/>
    </font>
  </fonts>
  <fills count="4">
    <fill>
      <patternFill/>
    </fill>
    <fill>
      <patternFill patternType="gray125"/>
    </fill>
    <fill>
      <patternFill patternType="solid">
        <fgColor rgb="00EEF0EC"/>
      </patternFill>
    </fill>
    <fill>
      <patternFill patternType="solid">
        <fgColor rgb="00FFFDF5"/>
      </patternFill>
    </fill>
  </fills>
  <borders count="2">
    <border>
      <left/>
      <right/>
      <top/>
      <bottom/>
      <diagonal/>
    </border>
    <border>
      <bottom style="thin">
        <color rgb="00D6D8D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3" fontId="2" fillId="0" borderId="0" pivotButton="0" quotePrefix="0" xfId="0"/>
    <xf numFmtId="0" fontId="1" fillId="0" borderId="0" pivotButton="0" quotePrefix="0" xfId="0"/>
    <xf numFmtId="165" fontId="3" fillId="3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center"/>
    </xf>
    <xf numFmtId="166" fontId="1" fillId="2" borderId="1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/>
    </xf>
    <xf numFmtId="9" fontId="2" fillId="0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3"/>
        </patternFill>
      </fill>
    </dxf>
    <dxf>
      <font>
        <color rgb="009A9A9A"/>
      </font>
    </dxf>
    <dxf>
      <fill>
        <patternFill patternType="solid">
          <fgColor rgb="00DCE8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5" customWidth="1" min="7" max="7"/>
    <col width="9" customWidth="1" min="8" max="8"/>
    <col width="14" customWidth="1" min="9" max="9"/>
    <col width="6" customWidth="1" min="10" max="10"/>
    <col width="10" customWidth="1" min="11" max="11"/>
    <col width="7" customWidth="1" min="12" max="12"/>
    <col width="7" customWidth="1" min="13" max="13"/>
    <col width="26" customWidth="1" min="14" max="14"/>
    <col width="9" customWidth="1" min="15" max="15"/>
  </cols>
  <sheetData>
    <row r="1" ht="22" customHeight="1">
      <c r="A1" s="1" t="inlineStr">
        <is>
          <t>예약일</t>
        </is>
      </c>
      <c r="B1" s="1" t="inlineStr">
        <is>
          <t>채널</t>
        </is>
      </c>
      <c r="C1" s="1" t="inlineStr">
        <is>
          <t>예약번호</t>
        </is>
      </c>
      <c r="D1" s="1" t="inlineStr">
        <is>
          <t>객실</t>
        </is>
      </c>
      <c r="E1" s="1" t="inlineStr">
        <is>
          <t>입실일</t>
        </is>
      </c>
      <c r="F1" s="1" t="inlineStr">
        <is>
          <t>퇴실일</t>
        </is>
      </c>
      <c r="G1" s="1" t="inlineStr">
        <is>
          <t>박</t>
        </is>
      </c>
      <c r="H1" s="1" t="inlineStr">
        <is>
          <t>예약자</t>
        </is>
      </c>
      <c r="I1" s="1" t="inlineStr">
        <is>
          <t>연락처</t>
        </is>
      </c>
      <c r="J1" s="1" t="inlineStr">
        <is>
          <t>인원</t>
        </is>
      </c>
      <c r="K1" s="1" t="inlineStr">
        <is>
          <t>금액</t>
        </is>
      </c>
      <c r="L1" s="1" t="inlineStr">
        <is>
          <t>입금</t>
        </is>
      </c>
      <c r="M1" s="1" t="inlineStr">
        <is>
          <t>상태</t>
        </is>
      </c>
      <c r="N1" s="1" t="inlineStr">
        <is>
          <t>메모</t>
        </is>
      </c>
      <c r="O1" s="1" t="inlineStr">
        <is>
          <t>겹침 확인</t>
        </is>
      </c>
    </row>
    <row r="2">
      <c r="A2" s="2" t="n">
        <v>46328</v>
      </c>
      <c r="B2" s="3" t="inlineStr">
        <is>
          <t>네이버</t>
        </is>
      </c>
      <c r="C2" s="3" t="inlineStr">
        <is>
          <t>1102001</t>
        </is>
      </c>
      <c r="D2" s="3" t="inlineStr">
        <is>
          <t>숲속 A동</t>
        </is>
      </c>
      <c r="E2" s="2" t="n">
        <v>46333</v>
      </c>
      <c r="F2" s="2" t="n">
        <v>46335</v>
      </c>
      <c r="G2" s="4">
        <f>IF(AND(ISNUMBER(E2),ISNUMBER(F2)),F2-E2,"")</f>
        <v/>
      </c>
      <c r="H2" s="3" t="inlineStr">
        <is>
          <t>김하늘</t>
        </is>
      </c>
      <c r="I2" s="3" t="inlineStr">
        <is>
          <t>010-0000-1001</t>
        </is>
      </c>
      <c r="J2" s="4" t="n">
        <v>4</v>
      </c>
      <c r="K2" s="5" t="n">
        <v>320000</v>
      </c>
      <c r="L2" s="4" t="inlineStr">
        <is>
          <t>완료</t>
        </is>
      </c>
      <c r="M2" s="4" t="inlineStr">
        <is>
          <t>확정</t>
        </is>
      </c>
      <c r="N2" s="3" t="inlineStr">
        <is>
          <t>아이 2명</t>
        </is>
      </c>
      <c r="O2" s="4">
        <f>IF(OR(D2="",NOT(ISNUMBER(E2)),NOT(ISNUMBER(F2)),M2="취소"),"",IF(COUNTIFS($D$2:$D$501,D2,$E$2:$E$501,"&lt;"&amp;F2,$F$2:$F$501,"&gt;"&amp;E2,$M$2:$M$501,"&lt;&gt;취소")&gt;1,"겹침",""))</f>
        <v/>
      </c>
    </row>
    <row r="3">
      <c r="A3" s="2" t="n">
        <v>46329</v>
      </c>
      <c r="B3" s="3" t="inlineStr">
        <is>
          <t>야놀자</t>
        </is>
      </c>
      <c r="C3" s="3" t="inlineStr">
        <is>
          <t>Y88231</t>
        </is>
      </c>
      <c r="D3" s="3" t="inlineStr">
        <is>
          <t>숲속 B동</t>
        </is>
      </c>
      <c r="E3" s="2" t="n">
        <v>46333</v>
      </c>
      <c r="F3" s="2" t="n">
        <v>46334</v>
      </c>
      <c r="G3" s="4">
        <f>IF(AND(ISNUMBER(E3),ISNUMBER(F3)),F3-E3,"")</f>
        <v/>
      </c>
      <c r="H3" s="3" t="inlineStr">
        <is>
          <t>이서준</t>
        </is>
      </c>
      <c r="I3" s="3" t="inlineStr">
        <is>
          <t>010-0000-1002</t>
        </is>
      </c>
      <c r="J3" s="4" t="n">
        <v>2</v>
      </c>
      <c r="K3" s="5" t="n">
        <v>150000</v>
      </c>
      <c r="L3" s="4" t="inlineStr">
        <is>
          <t>완료</t>
        </is>
      </c>
      <c r="M3" s="4" t="inlineStr">
        <is>
          <t>확정</t>
        </is>
      </c>
      <c r="N3" s="3" t="inlineStr"/>
      <c r="O3" s="4">
        <f>IF(OR(D3="",NOT(ISNUMBER(E3)),NOT(ISNUMBER(F3)),M3="취소"),"",IF(COUNTIFS($D$2:$D$501,D3,$E$2:$E$501,"&lt;"&amp;F3,$F$2:$F$501,"&gt;"&amp;E3,$M$2:$M$501,"&lt;&gt;취소")&gt;1,"겹침",""))</f>
        <v/>
      </c>
    </row>
    <row r="4">
      <c r="A4" s="2" t="n">
        <v>46331</v>
      </c>
      <c r="B4" s="3" t="inlineStr">
        <is>
          <t>전화·문자</t>
        </is>
      </c>
      <c r="C4" s="3" t="inlineStr"/>
      <c r="D4" s="3" t="inlineStr">
        <is>
          <t>별채</t>
        </is>
      </c>
      <c r="E4" s="2" t="n">
        <v>46334</v>
      </c>
      <c r="F4" s="2" t="n">
        <v>46336</v>
      </c>
      <c r="G4" s="4">
        <f>IF(AND(ISNUMBER(E4),ISNUMBER(F4)),F4-E4,"")</f>
        <v/>
      </c>
      <c r="H4" s="3" t="inlineStr">
        <is>
          <t>박지민</t>
        </is>
      </c>
      <c r="I4" s="3" t="inlineStr">
        <is>
          <t>010-0000-1003</t>
        </is>
      </c>
      <c r="J4" s="4" t="n">
        <v>6</v>
      </c>
      <c r="K4" s="5" t="n">
        <v>420000</v>
      </c>
      <c r="L4" s="4" t="inlineStr">
        <is>
          <t>대기</t>
        </is>
      </c>
      <c r="M4" s="4" t="inlineStr">
        <is>
          <t>확정</t>
        </is>
      </c>
      <c r="N4" s="3" t="inlineStr">
        <is>
          <t>바베큐 추가</t>
        </is>
      </c>
      <c r="O4" s="4">
        <f>IF(OR(D4="",NOT(ISNUMBER(E4)),NOT(ISNUMBER(F4)),M4="취소"),"",IF(COUNTIFS($D$2:$D$501,D4,$E$2:$E$501,"&lt;"&amp;F4,$F$2:$F$501,"&gt;"&amp;E4,$M$2:$M$501,"&lt;&gt;취소")&gt;1,"겹침",""))</f>
        <v/>
      </c>
    </row>
    <row r="5">
      <c r="A5" s="2" t="n">
        <v>46332</v>
      </c>
      <c r="B5" s="3" t="inlineStr">
        <is>
          <t>에어비앤비</t>
        </is>
      </c>
      <c r="C5" s="3" t="inlineStr">
        <is>
          <t>HM4K2Q</t>
        </is>
      </c>
      <c r="D5" s="3" t="inlineStr">
        <is>
          <t>숲속 A동</t>
        </is>
      </c>
      <c r="E5" s="2" t="n">
        <v>46340</v>
      </c>
      <c r="F5" s="2" t="n">
        <v>46342</v>
      </c>
      <c r="G5" s="4">
        <f>IF(AND(ISNUMBER(E5),ISNUMBER(F5)),F5-E5,"")</f>
        <v/>
      </c>
      <c r="H5" s="3" t="inlineStr">
        <is>
          <t>최유진</t>
        </is>
      </c>
      <c r="I5" s="3" t="inlineStr">
        <is>
          <t>010-0000-1004</t>
        </is>
      </c>
      <c r="J5" s="4" t="n">
        <v>3</v>
      </c>
      <c r="K5" s="5" t="n">
        <v>300000</v>
      </c>
      <c r="L5" s="4" t="inlineStr">
        <is>
          <t>완료</t>
        </is>
      </c>
      <c r="M5" s="4" t="inlineStr">
        <is>
          <t>확정</t>
        </is>
      </c>
      <c r="N5" s="3" t="inlineStr"/>
      <c r="O5" s="4">
        <f>IF(OR(D5="",NOT(ISNUMBER(E5)),NOT(ISNUMBER(F5)),M5="취소"),"",IF(COUNTIFS($D$2:$D$501,D5,$E$2:$E$501,"&lt;"&amp;F5,$F$2:$F$501,"&gt;"&amp;E5,$M$2:$M$501,"&lt;&gt;취소")&gt;1,"겹침",""))</f>
        <v/>
      </c>
    </row>
    <row r="6">
      <c r="A6" s="2" t="n">
        <v>46335</v>
      </c>
      <c r="B6" s="3" t="inlineStr">
        <is>
          <t>네이버</t>
        </is>
      </c>
      <c r="C6" s="3" t="inlineStr">
        <is>
          <t>1109014</t>
        </is>
      </c>
      <c r="D6" s="3" t="inlineStr">
        <is>
          <t>숲속 A동</t>
        </is>
      </c>
      <c r="E6" s="2" t="n">
        <v>46341</v>
      </c>
      <c r="F6" s="2" t="n">
        <v>46343</v>
      </c>
      <c r="G6" s="4">
        <f>IF(AND(ISNUMBER(E6),ISNUMBER(F6)),F6-E6,"")</f>
        <v/>
      </c>
      <c r="H6" s="3" t="inlineStr">
        <is>
          <t>정민호</t>
        </is>
      </c>
      <c r="I6" s="3" t="inlineStr">
        <is>
          <t>010-0000-1005</t>
        </is>
      </c>
      <c r="J6" s="4" t="n">
        <v>2</v>
      </c>
      <c r="K6" s="5" t="n">
        <v>300000</v>
      </c>
      <c r="L6" s="4" t="inlineStr">
        <is>
          <t>완료</t>
        </is>
      </c>
      <c r="M6" s="4" t="inlineStr">
        <is>
          <t>확정</t>
        </is>
      </c>
      <c r="N6" s="3" t="inlineStr">
        <is>
          <t>겹침 예시 - 확인 후 지우세요</t>
        </is>
      </c>
      <c r="O6" s="4">
        <f>IF(OR(D6="",NOT(ISNUMBER(E6)),NOT(ISNUMBER(F6)),M6="취소"),"",IF(COUNTIFS($D$2:$D$501,D6,$E$2:$E$501,"&lt;"&amp;F6,$F$2:$F$501,"&gt;"&amp;E6,$M$2:$M$501,"&lt;&gt;취소")&gt;1,"겹침",""))</f>
        <v/>
      </c>
    </row>
    <row r="7">
      <c r="A7" s="2" t="n">
        <v>46336</v>
      </c>
      <c r="B7" s="3" t="inlineStr">
        <is>
          <t>여기어때</t>
        </is>
      </c>
      <c r="C7" s="3" t="inlineStr">
        <is>
          <t>G20391</t>
        </is>
      </c>
      <c r="D7" s="3" t="inlineStr">
        <is>
          <t>숲속 B동</t>
        </is>
      </c>
      <c r="E7" s="2" t="n">
        <v>46347</v>
      </c>
      <c r="F7" s="2" t="n">
        <v>46348</v>
      </c>
      <c r="G7" s="4">
        <f>IF(AND(ISNUMBER(E7),ISNUMBER(F7)),F7-E7,"")</f>
        <v/>
      </c>
      <c r="H7" s="3" t="inlineStr">
        <is>
          <t>한소윤</t>
        </is>
      </c>
      <c r="I7" s="3" t="inlineStr">
        <is>
          <t>010-0000-1006</t>
        </is>
      </c>
      <c r="J7" s="4" t="n">
        <v>2</v>
      </c>
      <c r="K7" s="5" t="n">
        <v>160000</v>
      </c>
      <c r="L7" s="4" t="inlineStr">
        <is>
          <t>완료</t>
        </is>
      </c>
      <c r="M7" s="4" t="inlineStr">
        <is>
          <t>취소</t>
        </is>
      </c>
      <c r="N7" s="3" t="inlineStr">
        <is>
          <t>취소는 지우지 말고 상태만 바꿉니다</t>
        </is>
      </c>
      <c r="O7" s="4">
        <f>IF(OR(D7="",NOT(ISNUMBER(E7)),NOT(ISNUMBER(F7)),M7="취소"),"",IF(COUNTIFS($D$2:$D$501,D7,$E$2:$E$501,"&lt;"&amp;F7,$F$2:$F$501,"&gt;"&amp;E7,$M$2:$M$501,"&lt;&gt;취소")&gt;1,"겹침",""))</f>
        <v/>
      </c>
    </row>
    <row r="8">
      <c r="A8" s="2" t="n"/>
      <c r="B8" s="3" t="n"/>
      <c r="C8" s="3" t="n"/>
      <c r="D8" s="3" t="n"/>
      <c r="E8" s="2" t="n"/>
      <c r="F8" s="2" t="n"/>
      <c r="G8" s="4">
        <f>IF(AND(ISNUMBER(E8),ISNUMBER(F8)),F8-E8,"")</f>
        <v/>
      </c>
      <c r="H8" s="3" t="n"/>
      <c r="I8" s="3" t="n"/>
      <c r="J8" s="4" t="n"/>
      <c r="K8" s="5" t="n"/>
      <c r="L8" s="4" t="n"/>
      <c r="M8" s="4" t="n"/>
      <c r="N8" s="3" t="n"/>
      <c r="O8" s="4">
        <f>IF(OR(D8="",NOT(ISNUMBER(E8)),NOT(ISNUMBER(F8)),M8="취소"),"",IF(COUNTIFS($D$2:$D$501,D8,$E$2:$E$501,"&lt;"&amp;F8,$F$2:$F$501,"&gt;"&amp;E8,$M$2:$M$501,"&lt;&gt;취소")&gt;1,"겹침",""))</f>
        <v/>
      </c>
    </row>
    <row r="9">
      <c r="A9" s="2" t="n"/>
      <c r="B9" s="3" t="n"/>
      <c r="C9" s="3" t="n"/>
      <c r="D9" s="3" t="n"/>
      <c r="E9" s="2" t="n"/>
      <c r="F9" s="2" t="n"/>
      <c r="G9" s="4">
        <f>IF(AND(ISNUMBER(E9),ISNUMBER(F9)),F9-E9,"")</f>
        <v/>
      </c>
      <c r="H9" s="3" t="n"/>
      <c r="I9" s="3" t="n"/>
      <c r="J9" s="4" t="n"/>
      <c r="K9" s="5" t="n"/>
      <c r="L9" s="4" t="n"/>
      <c r="M9" s="4" t="n"/>
      <c r="N9" s="3" t="n"/>
      <c r="O9" s="4">
        <f>IF(OR(D9="",NOT(ISNUMBER(E9)),NOT(ISNUMBER(F9)),M9="취소"),"",IF(COUNTIFS($D$2:$D$501,D9,$E$2:$E$501,"&lt;"&amp;F9,$F$2:$F$501,"&gt;"&amp;E9,$M$2:$M$501,"&lt;&gt;취소")&gt;1,"겹침",""))</f>
        <v/>
      </c>
    </row>
    <row r="10">
      <c r="A10" s="2" t="n"/>
      <c r="B10" s="3" t="n"/>
      <c r="C10" s="3" t="n"/>
      <c r="D10" s="3" t="n"/>
      <c r="E10" s="2" t="n"/>
      <c r="F10" s="2" t="n"/>
      <c r="G10" s="4">
        <f>IF(AND(ISNUMBER(E10),ISNUMBER(F10)),F10-E10,"")</f>
        <v/>
      </c>
      <c r="H10" s="3" t="n"/>
      <c r="I10" s="3" t="n"/>
      <c r="J10" s="4" t="n"/>
      <c r="K10" s="5" t="n"/>
      <c r="L10" s="4" t="n"/>
      <c r="M10" s="4" t="n"/>
      <c r="N10" s="3" t="n"/>
      <c r="O10" s="4">
        <f>IF(OR(D10="",NOT(ISNUMBER(E10)),NOT(ISNUMBER(F10)),M10="취소"),"",IF(COUNTIFS($D$2:$D$501,D10,$E$2:$E$501,"&lt;"&amp;F10,$F$2:$F$501,"&gt;"&amp;E10,$M$2:$M$501,"&lt;&gt;취소")&gt;1,"겹침",""))</f>
        <v/>
      </c>
    </row>
    <row r="11">
      <c r="A11" s="2" t="n"/>
      <c r="B11" s="3" t="n"/>
      <c r="C11" s="3" t="n"/>
      <c r="D11" s="3" t="n"/>
      <c r="E11" s="2" t="n"/>
      <c r="F11" s="2" t="n"/>
      <c r="G11" s="4">
        <f>IF(AND(ISNUMBER(E11),ISNUMBER(F11)),F11-E11,"")</f>
        <v/>
      </c>
      <c r="H11" s="3" t="n"/>
      <c r="I11" s="3" t="n"/>
      <c r="J11" s="4" t="n"/>
      <c r="K11" s="5" t="n"/>
      <c r="L11" s="4" t="n"/>
      <c r="M11" s="4" t="n"/>
      <c r="N11" s="3" t="n"/>
      <c r="O11" s="4">
        <f>IF(OR(D11="",NOT(ISNUMBER(E11)),NOT(ISNUMBER(F11)),M11="취소"),"",IF(COUNTIFS($D$2:$D$501,D11,$E$2:$E$501,"&lt;"&amp;F11,$F$2:$F$501,"&gt;"&amp;E11,$M$2:$M$501,"&lt;&gt;취소")&gt;1,"겹침",""))</f>
        <v/>
      </c>
    </row>
    <row r="12">
      <c r="A12" s="2" t="n"/>
      <c r="B12" s="3" t="n"/>
      <c r="C12" s="3" t="n"/>
      <c r="D12" s="3" t="n"/>
      <c r="E12" s="2" t="n"/>
      <c r="F12" s="2" t="n"/>
      <c r="G12" s="4">
        <f>IF(AND(ISNUMBER(E12),ISNUMBER(F12)),F12-E12,"")</f>
        <v/>
      </c>
      <c r="H12" s="3" t="n"/>
      <c r="I12" s="3" t="n"/>
      <c r="J12" s="4" t="n"/>
      <c r="K12" s="5" t="n"/>
      <c r="L12" s="4" t="n"/>
      <c r="M12" s="4" t="n"/>
      <c r="N12" s="3" t="n"/>
      <c r="O12" s="4">
        <f>IF(OR(D12="",NOT(ISNUMBER(E12)),NOT(ISNUMBER(F12)),M12="취소"),"",IF(COUNTIFS($D$2:$D$501,D12,$E$2:$E$501,"&lt;"&amp;F12,$F$2:$F$501,"&gt;"&amp;E12,$M$2:$M$501,"&lt;&gt;취소")&gt;1,"겹침",""))</f>
        <v/>
      </c>
    </row>
    <row r="13">
      <c r="A13" s="2" t="n"/>
      <c r="B13" s="3" t="n"/>
      <c r="C13" s="3" t="n"/>
      <c r="D13" s="3" t="n"/>
      <c r="E13" s="2" t="n"/>
      <c r="F13" s="2" t="n"/>
      <c r="G13" s="4">
        <f>IF(AND(ISNUMBER(E13),ISNUMBER(F13)),F13-E13,"")</f>
        <v/>
      </c>
      <c r="H13" s="3" t="n"/>
      <c r="I13" s="3" t="n"/>
      <c r="J13" s="4" t="n"/>
      <c r="K13" s="5" t="n"/>
      <c r="L13" s="4" t="n"/>
      <c r="M13" s="4" t="n"/>
      <c r="N13" s="3" t="n"/>
      <c r="O13" s="4">
        <f>IF(OR(D13="",NOT(ISNUMBER(E13)),NOT(ISNUMBER(F13)),M13="취소"),"",IF(COUNTIFS($D$2:$D$501,D13,$E$2:$E$501,"&lt;"&amp;F13,$F$2:$F$501,"&gt;"&amp;E13,$M$2:$M$501,"&lt;&gt;취소")&gt;1,"겹침",""))</f>
        <v/>
      </c>
    </row>
    <row r="14">
      <c r="A14" s="2" t="n"/>
      <c r="B14" s="3" t="n"/>
      <c r="C14" s="3" t="n"/>
      <c r="D14" s="3" t="n"/>
      <c r="E14" s="2" t="n"/>
      <c r="F14" s="2" t="n"/>
      <c r="G14" s="4">
        <f>IF(AND(ISNUMBER(E14),ISNUMBER(F14)),F14-E14,"")</f>
        <v/>
      </c>
      <c r="H14" s="3" t="n"/>
      <c r="I14" s="3" t="n"/>
      <c r="J14" s="4" t="n"/>
      <c r="K14" s="5" t="n"/>
      <c r="L14" s="4" t="n"/>
      <c r="M14" s="4" t="n"/>
      <c r="N14" s="3" t="n"/>
      <c r="O14" s="4">
        <f>IF(OR(D14="",NOT(ISNUMBER(E14)),NOT(ISNUMBER(F14)),M14="취소"),"",IF(COUNTIFS($D$2:$D$501,D14,$E$2:$E$501,"&lt;"&amp;F14,$F$2:$F$501,"&gt;"&amp;E14,$M$2:$M$501,"&lt;&gt;취소")&gt;1,"겹침",""))</f>
        <v/>
      </c>
    </row>
    <row r="15">
      <c r="A15" s="2" t="n"/>
      <c r="B15" s="3" t="n"/>
      <c r="C15" s="3" t="n"/>
      <c r="D15" s="3" t="n"/>
      <c r="E15" s="2" t="n"/>
      <c r="F15" s="2" t="n"/>
      <c r="G15" s="4">
        <f>IF(AND(ISNUMBER(E15),ISNUMBER(F15)),F15-E15,"")</f>
        <v/>
      </c>
      <c r="H15" s="3" t="n"/>
      <c r="I15" s="3" t="n"/>
      <c r="J15" s="4" t="n"/>
      <c r="K15" s="5" t="n"/>
      <c r="L15" s="4" t="n"/>
      <c r="M15" s="4" t="n"/>
      <c r="N15" s="3" t="n"/>
      <c r="O15" s="4">
        <f>IF(OR(D15="",NOT(ISNUMBER(E15)),NOT(ISNUMBER(F15)),M15="취소"),"",IF(COUNTIFS($D$2:$D$501,D15,$E$2:$E$501,"&lt;"&amp;F15,$F$2:$F$501,"&gt;"&amp;E15,$M$2:$M$501,"&lt;&gt;취소")&gt;1,"겹침",""))</f>
        <v/>
      </c>
    </row>
    <row r="16">
      <c r="A16" s="2" t="n"/>
      <c r="B16" s="3" t="n"/>
      <c r="C16" s="3" t="n"/>
      <c r="D16" s="3" t="n"/>
      <c r="E16" s="2" t="n"/>
      <c r="F16" s="2" t="n"/>
      <c r="G16" s="4">
        <f>IF(AND(ISNUMBER(E16),ISNUMBER(F16)),F16-E16,"")</f>
        <v/>
      </c>
      <c r="H16" s="3" t="n"/>
      <c r="I16" s="3" t="n"/>
      <c r="J16" s="4" t="n"/>
      <c r="K16" s="5" t="n"/>
      <c r="L16" s="4" t="n"/>
      <c r="M16" s="4" t="n"/>
      <c r="N16" s="3" t="n"/>
      <c r="O16" s="4">
        <f>IF(OR(D16="",NOT(ISNUMBER(E16)),NOT(ISNUMBER(F16)),M16="취소"),"",IF(COUNTIFS($D$2:$D$501,D16,$E$2:$E$501,"&lt;"&amp;F16,$F$2:$F$501,"&gt;"&amp;E16,$M$2:$M$501,"&lt;&gt;취소")&gt;1,"겹침",""))</f>
        <v/>
      </c>
    </row>
    <row r="17">
      <c r="A17" s="2" t="n"/>
      <c r="B17" s="3" t="n"/>
      <c r="C17" s="3" t="n"/>
      <c r="D17" s="3" t="n"/>
      <c r="E17" s="2" t="n"/>
      <c r="F17" s="2" t="n"/>
      <c r="G17" s="4">
        <f>IF(AND(ISNUMBER(E17),ISNUMBER(F17)),F17-E17,"")</f>
        <v/>
      </c>
      <c r="H17" s="3" t="n"/>
      <c r="I17" s="3" t="n"/>
      <c r="J17" s="4" t="n"/>
      <c r="K17" s="5" t="n"/>
      <c r="L17" s="4" t="n"/>
      <c r="M17" s="4" t="n"/>
      <c r="N17" s="3" t="n"/>
      <c r="O17" s="4">
        <f>IF(OR(D17="",NOT(ISNUMBER(E17)),NOT(ISNUMBER(F17)),M17="취소"),"",IF(COUNTIFS($D$2:$D$501,D17,$E$2:$E$501,"&lt;"&amp;F17,$F$2:$F$501,"&gt;"&amp;E17,$M$2:$M$501,"&lt;&gt;취소")&gt;1,"겹침",""))</f>
        <v/>
      </c>
    </row>
    <row r="18">
      <c r="A18" s="2" t="n"/>
      <c r="B18" s="3" t="n"/>
      <c r="C18" s="3" t="n"/>
      <c r="D18" s="3" t="n"/>
      <c r="E18" s="2" t="n"/>
      <c r="F18" s="2" t="n"/>
      <c r="G18" s="4">
        <f>IF(AND(ISNUMBER(E18),ISNUMBER(F18)),F18-E18,"")</f>
        <v/>
      </c>
      <c r="H18" s="3" t="n"/>
      <c r="I18" s="3" t="n"/>
      <c r="J18" s="4" t="n"/>
      <c r="K18" s="5" t="n"/>
      <c r="L18" s="4" t="n"/>
      <c r="M18" s="4" t="n"/>
      <c r="N18" s="3" t="n"/>
      <c r="O18" s="4">
        <f>IF(OR(D18="",NOT(ISNUMBER(E18)),NOT(ISNUMBER(F18)),M18="취소"),"",IF(COUNTIFS($D$2:$D$501,D18,$E$2:$E$501,"&lt;"&amp;F18,$F$2:$F$501,"&gt;"&amp;E18,$M$2:$M$501,"&lt;&gt;취소")&gt;1,"겹침",""))</f>
        <v/>
      </c>
    </row>
    <row r="19">
      <c r="A19" s="2" t="n"/>
      <c r="B19" s="3" t="n"/>
      <c r="C19" s="3" t="n"/>
      <c r="D19" s="3" t="n"/>
      <c r="E19" s="2" t="n"/>
      <c r="F19" s="2" t="n"/>
      <c r="G19" s="4">
        <f>IF(AND(ISNUMBER(E19),ISNUMBER(F19)),F19-E19,"")</f>
        <v/>
      </c>
      <c r="H19" s="3" t="n"/>
      <c r="I19" s="3" t="n"/>
      <c r="J19" s="4" t="n"/>
      <c r="K19" s="5" t="n"/>
      <c r="L19" s="4" t="n"/>
      <c r="M19" s="4" t="n"/>
      <c r="N19" s="3" t="n"/>
      <c r="O19" s="4">
        <f>IF(OR(D19="",NOT(ISNUMBER(E19)),NOT(ISNUMBER(F19)),M19="취소"),"",IF(COUNTIFS($D$2:$D$501,D19,$E$2:$E$501,"&lt;"&amp;F19,$F$2:$F$501,"&gt;"&amp;E19,$M$2:$M$501,"&lt;&gt;취소")&gt;1,"겹침",""))</f>
        <v/>
      </c>
    </row>
    <row r="20">
      <c r="A20" s="2" t="n"/>
      <c r="B20" s="3" t="n"/>
      <c r="C20" s="3" t="n"/>
      <c r="D20" s="3" t="n"/>
      <c r="E20" s="2" t="n"/>
      <c r="F20" s="2" t="n"/>
      <c r="G20" s="4">
        <f>IF(AND(ISNUMBER(E20),ISNUMBER(F20)),F20-E20,"")</f>
        <v/>
      </c>
      <c r="H20" s="3" t="n"/>
      <c r="I20" s="3" t="n"/>
      <c r="J20" s="4" t="n"/>
      <c r="K20" s="5" t="n"/>
      <c r="L20" s="4" t="n"/>
      <c r="M20" s="4" t="n"/>
      <c r="N20" s="3" t="n"/>
      <c r="O20" s="4">
        <f>IF(OR(D20="",NOT(ISNUMBER(E20)),NOT(ISNUMBER(F20)),M20="취소"),"",IF(COUNTIFS($D$2:$D$501,D20,$E$2:$E$501,"&lt;"&amp;F20,$F$2:$F$501,"&gt;"&amp;E20,$M$2:$M$501,"&lt;&gt;취소")&gt;1,"겹침",""))</f>
        <v/>
      </c>
    </row>
    <row r="21">
      <c r="A21" s="2" t="n"/>
      <c r="B21" s="3" t="n"/>
      <c r="C21" s="3" t="n"/>
      <c r="D21" s="3" t="n"/>
      <c r="E21" s="2" t="n"/>
      <c r="F21" s="2" t="n"/>
      <c r="G21" s="4">
        <f>IF(AND(ISNUMBER(E21),ISNUMBER(F21)),F21-E21,"")</f>
        <v/>
      </c>
      <c r="H21" s="3" t="n"/>
      <c r="I21" s="3" t="n"/>
      <c r="J21" s="4" t="n"/>
      <c r="K21" s="5" t="n"/>
      <c r="L21" s="4" t="n"/>
      <c r="M21" s="4" t="n"/>
      <c r="N21" s="3" t="n"/>
      <c r="O21" s="4">
        <f>IF(OR(D21="",NOT(ISNUMBER(E21)),NOT(ISNUMBER(F21)),M21="취소"),"",IF(COUNTIFS($D$2:$D$501,D21,$E$2:$E$501,"&lt;"&amp;F21,$F$2:$F$501,"&gt;"&amp;E21,$M$2:$M$501,"&lt;&gt;취소")&gt;1,"겹침",""))</f>
        <v/>
      </c>
    </row>
    <row r="22">
      <c r="A22" s="2" t="n"/>
      <c r="B22" s="3" t="n"/>
      <c r="C22" s="3" t="n"/>
      <c r="D22" s="3" t="n"/>
      <c r="E22" s="2" t="n"/>
      <c r="F22" s="2" t="n"/>
      <c r="G22" s="4">
        <f>IF(AND(ISNUMBER(E22),ISNUMBER(F22)),F22-E22,"")</f>
        <v/>
      </c>
      <c r="H22" s="3" t="n"/>
      <c r="I22" s="3" t="n"/>
      <c r="J22" s="4" t="n"/>
      <c r="K22" s="5" t="n"/>
      <c r="L22" s="4" t="n"/>
      <c r="M22" s="4" t="n"/>
      <c r="N22" s="3" t="n"/>
      <c r="O22" s="4">
        <f>IF(OR(D22="",NOT(ISNUMBER(E22)),NOT(ISNUMBER(F22)),M22="취소"),"",IF(COUNTIFS($D$2:$D$501,D22,$E$2:$E$501,"&lt;"&amp;F22,$F$2:$F$501,"&gt;"&amp;E22,$M$2:$M$501,"&lt;&gt;취소")&gt;1,"겹침",""))</f>
        <v/>
      </c>
    </row>
    <row r="23">
      <c r="A23" s="2" t="n"/>
      <c r="B23" s="3" t="n"/>
      <c r="C23" s="3" t="n"/>
      <c r="D23" s="3" t="n"/>
      <c r="E23" s="2" t="n"/>
      <c r="F23" s="2" t="n"/>
      <c r="G23" s="4">
        <f>IF(AND(ISNUMBER(E23),ISNUMBER(F23)),F23-E23,"")</f>
        <v/>
      </c>
      <c r="H23" s="3" t="n"/>
      <c r="I23" s="3" t="n"/>
      <c r="J23" s="4" t="n"/>
      <c r="K23" s="5" t="n"/>
      <c r="L23" s="4" t="n"/>
      <c r="M23" s="4" t="n"/>
      <c r="N23" s="3" t="n"/>
      <c r="O23" s="4">
        <f>IF(OR(D23="",NOT(ISNUMBER(E23)),NOT(ISNUMBER(F23)),M23="취소"),"",IF(COUNTIFS($D$2:$D$501,D23,$E$2:$E$501,"&lt;"&amp;F23,$F$2:$F$501,"&gt;"&amp;E23,$M$2:$M$501,"&lt;&gt;취소")&gt;1,"겹침",""))</f>
        <v/>
      </c>
    </row>
    <row r="24">
      <c r="A24" s="2" t="n"/>
      <c r="B24" s="3" t="n"/>
      <c r="C24" s="3" t="n"/>
      <c r="D24" s="3" t="n"/>
      <c r="E24" s="2" t="n"/>
      <c r="F24" s="2" t="n"/>
      <c r="G24" s="4">
        <f>IF(AND(ISNUMBER(E24),ISNUMBER(F24)),F24-E24,"")</f>
        <v/>
      </c>
      <c r="H24" s="3" t="n"/>
      <c r="I24" s="3" t="n"/>
      <c r="J24" s="4" t="n"/>
      <c r="K24" s="5" t="n"/>
      <c r="L24" s="4" t="n"/>
      <c r="M24" s="4" t="n"/>
      <c r="N24" s="3" t="n"/>
      <c r="O24" s="4">
        <f>IF(OR(D24="",NOT(ISNUMBER(E24)),NOT(ISNUMBER(F24)),M24="취소"),"",IF(COUNTIFS($D$2:$D$501,D24,$E$2:$E$501,"&lt;"&amp;F24,$F$2:$F$501,"&gt;"&amp;E24,$M$2:$M$501,"&lt;&gt;취소")&gt;1,"겹침",""))</f>
        <v/>
      </c>
    </row>
    <row r="25">
      <c r="A25" s="2" t="n"/>
      <c r="B25" s="3" t="n"/>
      <c r="C25" s="3" t="n"/>
      <c r="D25" s="3" t="n"/>
      <c r="E25" s="2" t="n"/>
      <c r="F25" s="2" t="n"/>
      <c r="G25" s="4">
        <f>IF(AND(ISNUMBER(E25),ISNUMBER(F25)),F25-E25,"")</f>
        <v/>
      </c>
      <c r="H25" s="3" t="n"/>
      <c r="I25" s="3" t="n"/>
      <c r="J25" s="4" t="n"/>
      <c r="K25" s="5" t="n"/>
      <c r="L25" s="4" t="n"/>
      <c r="M25" s="4" t="n"/>
      <c r="N25" s="3" t="n"/>
      <c r="O25" s="4">
        <f>IF(OR(D25="",NOT(ISNUMBER(E25)),NOT(ISNUMBER(F25)),M25="취소"),"",IF(COUNTIFS($D$2:$D$501,D25,$E$2:$E$501,"&lt;"&amp;F25,$F$2:$F$501,"&gt;"&amp;E25,$M$2:$M$501,"&lt;&gt;취소")&gt;1,"겹침",""))</f>
        <v/>
      </c>
    </row>
    <row r="26">
      <c r="A26" s="2" t="n"/>
      <c r="B26" s="3" t="n"/>
      <c r="C26" s="3" t="n"/>
      <c r="D26" s="3" t="n"/>
      <c r="E26" s="2" t="n"/>
      <c r="F26" s="2" t="n"/>
      <c r="G26" s="4">
        <f>IF(AND(ISNUMBER(E26),ISNUMBER(F26)),F26-E26,"")</f>
        <v/>
      </c>
      <c r="H26" s="3" t="n"/>
      <c r="I26" s="3" t="n"/>
      <c r="J26" s="4" t="n"/>
      <c r="K26" s="5" t="n"/>
      <c r="L26" s="4" t="n"/>
      <c r="M26" s="4" t="n"/>
      <c r="N26" s="3" t="n"/>
      <c r="O26" s="4">
        <f>IF(OR(D26="",NOT(ISNUMBER(E26)),NOT(ISNUMBER(F26)),M26="취소"),"",IF(COUNTIFS($D$2:$D$501,D26,$E$2:$E$501,"&lt;"&amp;F26,$F$2:$F$501,"&gt;"&amp;E26,$M$2:$M$501,"&lt;&gt;취소")&gt;1,"겹침",""))</f>
        <v/>
      </c>
    </row>
    <row r="27">
      <c r="A27" s="2" t="n"/>
      <c r="B27" s="3" t="n"/>
      <c r="C27" s="3" t="n"/>
      <c r="D27" s="3" t="n"/>
      <c r="E27" s="2" t="n"/>
      <c r="F27" s="2" t="n"/>
      <c r="G27" s="4">
        <f>IF(AND(ISNUMBER(E27),ISNUMBER(F27)),F27-E27,"")</f>
        <v/>
      </c>
      <c r="H27" s="3" t="n"/>
      <c r="I27" s="3" t="n"/>
      <c r="J27" s="4" t="n"/>
      <c r="K27" s="5" t="n"/>
      <c r="L27" s="4" t="n"/>
      <c r="M27" s="4" t="n"/>
      <c r="N27" s="3" t="n"/>
      <c r="O27" s="4">
        <f>IF(OR(D27="",NOT(ISNUMBER(E27)),NOT(ISNUMBER(F27)),M27="취소"),"",IF(COUNTIFS($D$2:$D$501,D27,$E$2:$E$501,"&lt;"&amp;F27,$F$2:$F$501,"&gt;"&amp;E27,$M$2:$M$501,"&lt;&gt;취소")&gt;1,"겹침",""))</f>
        <v/>
      </c>
    </row>
    <row r="28">
      <c r="A28" s="2" t="n"/>
      <c r="B28" s="3" t="n"/>
      <c r="C28" s="3" t="n"/>
      <c r="D28" s="3" t="n"/>
      <c r="E28" s="2" t="n"/>
      <c r="F28" s="2" t="n"/>
      <c r="G28" s="4">
        <f>IF(AND(ISNUMBER(E28),ISNUMBER(F28)),F28-E28,"")</f>
        <v/>
      </c>
      <c r="H28" s="3" t="n"/>
      <c r="I28" s="3" t="n"/>
      <c r="J28" s="4" t="n"/>
      <c r="K28" s="5" t="n"/>
      <c r="L28" s="4" t="n"/>
      <c r="M28" s="4" t="n"/>
      <c r="N28" s="3" t="n"/>
      <c r="O28" s="4">
        <f>IF(OR(D28="",NOT(ISNUMBER(E28)),NOT(ISNUMBER(F28)),M28="취소"),"",IF(COUNTIFS($D$2:$D$501,D28,$E$2:$E$501,"&lt;"&amp;F28,$F$2:$F$501,"&gt;"&amp;E28,$M$2:$M$501,"&lt;&gt;취소")&gt;1,"겹침",""))</f>
        <v/>
      </c>
    </row>
    <row r="29">
      <c r="A29" s="2" t="n"/>
      <c r="B29" s="3" t="n"/>
      <c r="C29" s="3" t="n"/>
      <c r="D29" s="3" t="n"/>
      <c r="E29" s="2" t="n"/>
      <c r="F29" s="2" t="n"/>
      <c r="G29" s="4">
        <f>IF(AND(ISNUMBER(E29),ISNUMBER(F29)),F29-E29,"")</f>
        <v/>
      </c>
      <c r="H29" s="3" t="n"/>
      <c r="I29" s="3" t="n"/>
      <c r="J29" s="4" t="n"/>
      <c r="K29" s="5" t="n"/>
      <c r="L29" s="4" t="n"/>
      <c r="M29" s="4" t="n"/>
      <c r="N29" s="3" t="n"/>
      <c r="O29" s="4">
        <f>IF(OR(D29="",NOT(ISNUMBER(E29)),NOT(ISNUMBER(F29)),M29="취소"),"",IF(COUNTIFS($D$2:$D$501,D29,$E$2:$E$501,"&lt;"&amp;F29,$F$2:$F$501,"&gt;"&amp;E29,$M$2:$M$501,"&lt;&gt;취소")&gt;1,"겹침",""))</f>
        <v/>
      </c>
    </row>
    <row r="30">
      <c r="A30" s="2" t="n"/>
      <c r="B30" s="3" t="n"/>
      <c r="C30" s="3" t="n"/>
      <c r="D30" s="3" t="n"/>
      <c r="E30" s="2" t="n"/>
      <c r="F30" s="2" t="n"/>
      <c r="G30" s="4">
        <f>IF(AND(ISNUMBER(E30),ISNUMBER(F30)),F30-E30,"")</f>
        <v/>
      </c>
      <c r="H30" s="3" t="n"/>
      <c r="I30" s="3" t="n"/>
      <c r="J30" s="4" t="n"/>
      <c r="K30" s="5" t="n"/>
      <c r="L30" s="4" t="n"/>
      <c r="M30" s="4" t="n"/>
      <c r="N30" s="3" t="n"/>
      <c r="O30" s="4">
        <f>IF(OR(D30="",NOT(ISNUMBER(E30)),NOT(ISNUMBER(F30)),M30="취소"),"",IF(COUNTIFS($D$2:$D$501,D30,$E$2:$E$501,"&lt;"&amp;F30,$F$2:$F$501,"&gt;"&amp;E30,$M$2:$M$501,"&lt;&gt;취소")&gt;1,"겹침",""))</f>
        <v/>
      </c>
    </row>
    <row r="31">
      <c r="A31" s="2" t="n"/>
      <c r="B31" s="3" t="n"/>
      <c r="C31" s="3" t="n"/>
      <c r="D31" s="3" t="n"/>
      <c r="E31" s="2" t="n"/>
      <c r="F31" s="2" t="n"/>
      <c r="G31" s="4">
        <f>IF(AND(ISNUMBER(E31),ISNUMBER(F31)),F31-E31,"")</f>
        <v/>
      </c>
      <c r="H31" s="3" t="n"/>
      <c r="I31" s="3" t="n"/>
      <c r="J31" s="4" t="n"/>
      <c r="K31" s="5" t="n"/>
      <c r="L31" s="4" t="n"/>
      <c r="M31" s="4" t="n"/>
      <c r="N31" s="3" t="n"/>
      <c r="O31" s="4">
        <f>IF(OR(D31="",NOT(ISNUMBER(E31)),NOT(ISNUMBER(F31)),M31="취소"),"",IF(COUNTIFS($D$2:$D$501,D31,$E$2:$E$501,"&lt;"&amp;F31,$F$2:$F$501,"&gt;"&amp;E31,$M$2:$M$501,"&lt;&gt;취소")&gt;1,"겹침",""))</f>
        <v/>
      </c>
    </row>
    <row r="32">
      <c r="A32" s="2" t="n"/>
      <c r="B32" s="3" t="n"/>
      <c r="C32" s="3" t="n"/>
      <c r="D32" s="3" t="n"/>
      <c r="E32" s="2" t="n"/>
      <c r="F32" s="2" t="n"/>
      <c r="G32" s="4">
        <f>IF(AND(ISNUMBER(E32),ISNUMBER(F32)),F32-E32,"")</f>
        <v/>
      </c>
      <c r="H32" s="3" t="n"/>
      <c r="I32" s="3" t="n"/>
      <c r="J32" s="4" t="n"/>
      <c r="K32" s="5" t="n"/>
      <c r="L32" s="4" t="n"/>
      <c r="M32" s="4" t="n"/>
      <c r="N32" s="3" t="n"/>
      <c r="O32" s="4">
        <f>IF(OR(D32="",NOT(ISNUMBER(E32)),NOT(ISNUMBER(F32)),M32="취소"),"",IF(COUNTIFS($D$2:$D$501,D32,$E$2:$E$501,"&lt;"&amp;F32,$F$2:$F$501,"&gt;"&amp;E32,$M$2:$M$501,"&lt;&gt;취소")&gt;1,"겹침",""))</f>
        <v/>
      </c>
    </row>
    <row r="33">
      <c r="A33" s="2" t="n"/>
      <c r="B33" s="3" t="n"/>
      <c r="C33" s="3" t="n"/>
      <c r="D33" s="3" t="n"/>
      <c r="E33" s="2" t="n"/>
      <c r="F33" s="2" t="n"/>
      <c r="G33" s="4">
        <f>IF(AND(ISNUMBER(E33),ISNUMBER(F33)),F33-E33,"")</f>
        <v/>
      </c>
      <c r="H33" s="3" t="n"/>
      <c r="I33" s="3" t="n"/>
      <c r="J33" s="4" t="n"/>
      <c r="K33" s="5" t="n"/>
      <c r="L33" s="4" t="n"/>
      <c r="M33" s="4" t="n"/>
      <c r="N33" s="3" t="n"/>
      <c r="O33" s="4">
        <f>IF(OR(D33="",NOT(ISNUMBER(E33)),NOT(ISNUMBER(F33)),M33="취소"),"",IF(COUNTIFS($D$2:$D$501,D33,$E$2:$E$501,"&lt;"&amp;F33,$F$2:$F$501,"&gt;"&amp;E33,$M$2:$M$501,"&lt;&gt;취소")&gt;1,"겹침",""))</f>
        <v/>
      </c>
    </row>
    <row r="34">
      <c r="A34" s="2" t="n"/>
      <c r="B34" s="3" t="n"/>
      <c r="C34" s="3" t="n"/>
      <c r="D34" s="3" t="n"/>
      <c r="E34" s="2" t="n"/>
      <c r="F34" s="2" t="n"/>
      <c r="G34" s="4">
        <f>IF(AND(ISNUMBER(E34),ISNUMBER(F34)),F34-E34,"")</f>
        <v/>
      </c>
      <c r="H34" s="3" t="n"/>
      <c r="I34" s="3" t="n"/>
      <c r="J34" s="4" t="n"/>
      <c r="K34" s="5" t="n"/>
      <c r="L34" s="4" t="n"/>
      <c r="M34" s="4" t="n"/>
      <c r="N34" s="3" t="n"/>
      <c r="O34" s="4">
        <f>IF(OR(D34="",NOT(ISNUMBER(E34)),NOT(ISNUMBER(F34)),M34="취소"),"",IF(COUNTIFS($D$2:$D$501,D34,$E$2:$E$501,"&lt;"&amp;F34,$F$2:$F$501,"&gt;"&amp;E34,$M$2:$M$501,"&lt;&gt;취소")&gt;1,"겹침",""))</f>
        <v/>
      </c>
    </row>
    <row r="35">
      <c r="A35" s="2" t="n"/>
      <c r="B35" s="3" t="n"/>
      <c r="C35" s="3" t="n"/>
      <c r="D35" s="3" t="n"/>
      <c r="E35" s="2" t="n"/>
      <c r="F35" s="2" t="n"/>
      <c r="G35" s="4">
        <f>IF(AND(ISNUMBER(E35),ISNUMBER(F35)),F35-E35,"")</f>
        <v/>
      </c>
      <c r="H35" s="3" t="n"/>
      <c r="I35" s="3" t="n"/>
      <c r="J35" s="4" t="n"/>
      <c r="K35" s="5" t="n"/>
      <c r="L35" s="4" t="n"/>
      <c r="M35" s="4" t="n"/>
      <c r="N35" s="3" t="n"/>
      <c r="O35" s="4">
        <f>IF(OR(D35="",NOT(ISNUMBER(E35)),NOT(ISNUMBER(F35)),M35="취소"),"",IF(COUNTIFS($D$2:$D$501,D35,$E$2:$E$501,"&lt;"&amp;F35,$F$2:$F$501,"&gt;"&amp;E35,$M$2:$M$501,"&lt;&gt;취소")&gt;1,"겹침",""))</f>
        <v/>
      </c>
    </row>
    <row r="36">
      <c r="A36" s="2" t="n"/>
      <c r="B36" s="3" t="n"/>
      <c r="C36" s="3" t="n"/>
      <c r="D36" s="3" t="n"/>
      <c r="E36" s="2" t="n"/>
      <c r="F36" s="2" t="n"/>
      <c r="G36" s="4">
        <f>IF(AND(ISNUMBER(E36),ISNUMBER(F36)),F36-E36,"")</f>
        <v/>
      </c>
      <c r="H36" s="3" t="n"/>
      <c r="I36" s="3" t="n"/>
      <c r="J36" s="4" t="n"/>
      <c r="K36" s="5" t="n"/>
      <c r="L36" s="4" t="n"/>
      <c r="M36" s="4" t="n"/>
      <c r="N36" s="3" t="n"/>
      <c r="O36" s="4">
        <f>IF(OR(D36="",NOT(ISNUMBER(E36)),NOT(ISNUMBER(F36)),M36="취소"),"",IF(COUNTIFS($D$2:$D$501,D36,$E$2:$E$501,"&lt;"&amp;F36,$F$2:$F$501,"&gt;"&amp;E36,$M$2:$M$501,"&lt;&gt;취소")&gt;1,"겹침",""))</f>
        <v/>
      </c>
    </row>
    <row r="37">
      <c r="A37" s="2" t="n"/>
      <c r="B37" s="3" t="n"/>
      <c r="C37" s="3" t="n"/>
      <c r="D37" s="3" t="n"/>
      <c r="E37" s="2" t="n"/>
      <c r="F37" s="2" t="n"/>
      <c r="G37" s="4">
        <f>IF(AND(ISNUMBER(E37),ISNUMBER(F37)),F37-E37,"")</f>
        <v/>
      </c>
      <c r="H37" s="3" t="n"/>
      <c r="I37" s="3" t="n"/>
      <c r="J37" s="4" t="n"/>
      <c r="K37" s="5" t="n"/>
      <c r="L37" s="4" t="n"/>
      <c r="M37" s="4" t="n"/>
      <c r="N37" s="3" t="n"/>
      <c r="O37" s="4">
        <f>IF(OR(D37="",NOT(ISNUMBER(E37)),NOT(ISNUMBER(F37)),M37="취소"),"",IF(COUNTIFS($D$2:$D$501,D37,$E$2:$E$501,"&lt;"&amp;F37,$F$2:$F$501,"&gt;"&amp;E37,$M$2:$M$501,"&lt;&gt;취소")&gt;1,"겹침",""))</f>
        <v/>
      </c>
    </row>
    <row r="38">
      <c r="A38" s="2" t="n"/>
      <c r="B38" s="3" t="n"/>
      <c r="C38" s="3" t="n"/>
      <c r="D38" s="3" t="n"/>
      <c r="E38" s="2" t="n"/>
      <c r="F38" s="2" t="n"/>
      <c r="G38" s="4">
        <f>IF(AND(ISNUMBER(E38),ISNUMBER(F38)),F38-E38,"")</f>
        <v/>
      </c>
      <c r="H38" s="3" t="n"/>
      <c r="I38" s="3" t="n"/>
      <c r="J38" s="4" t="n"/>
      <c r="K38" s="5" t="n"/>
      <c r="L38" s="4" t="n"/>
      <c r="M38" s="4" t="n"/>
      <c r="N38" s="3" t="n"/>
      <c r="O38" s="4">
        <f>IF(OR(D38="",NOT(ISNUMBER(E38)),NOT(ISNUMBER(F38)),M38="취소"),"",IF(COUNTIFS($D$2:$D$501,D38,$E$2:$E$501,"&lt;"&amp;F38,$F$2:$F$501,"&gt;"&amp;E38,$M$2:$M$501,"&lt;&gt;취소")&gt;1,"겹침",""))</f>
        <v/>
      </c>
    </row>
    <row r="39">
      <c r="A39" s="2" t="n"/>
      <c r="B39" s="3" t="n"/>
      <c r="C39" s="3" t="n"/>
      <c r="D39" s="3" t="n"/>
      <c r="E39" s="2" t="n"/>
      <c r="F39" s="2" t="n"/>
      <c r="G39" s="4">
        <f>IF(AND(ISNUMBER(E39),ISNUMBER(F39)),F39-E39,"")</f>
        <v/>
      </c>
      <c r="H39" s="3" t="n"/>
      <c r="I39" s="3" t="n"/>
      <c r="J39" s="4" t="n"/>
      <c r="K39" s="5" t="n"/>
      <c r="L39" s="4" t="n"/>
      <c r="M39" s="4" t="n"/>
      <c r="N39" s="3" t="n"/>
      <c r="O39" s="4">
        <f>IF(OR(D39="",NOT(ISNUMBER(E39)),NOT(ISNUMBER(F39)),M39="취소"),"",IF(COUNTIFS($D$2:$D$501,D39,$E$2:$E$501,"&lt;"&amp;F39,$F$2:$F$501,"&gt;"&amp;E39,$M$2:$M$501,"&lt;&gt;취소")&gt;1,"겹침",""))</f>
        <v/>
      </c>
    </row>
    <row r="40">
      <c r="A40" s="2" t="n"/>
      <c r="B40" s="3" t="n"/>
      <c r="C40" s="3" t="n"/>
      <c r="D40" s="3" t="n"/>
      <c r="E40" s="2" t="n"/>
      <c r="F40" s="2" t="n"/>
      <c r="G40" s="4">
        <f>IF(AND(ISNUMBER(E40),ISNUMBER(F40)),F40-E40,"")</f>
        <v/>
      </c>
      <c r="H40" s="3" t="n"/>
      <c r="I40" s="3" t="n"/>
      <c r="J40" s="4" t="n"/>
      <c r="K40" s="5" t="n"/>
      <c r="L40" s="4" t="n"/>
      <c r="M40" s="4" t="n"/>
      <c r="N40" s="3" t="n"/>
      <c r="O40" s="4">
        <f>IF(OR(D40="",NOT(ISNUMBER(E40)),NOT(ISNUMBER(F40)),M40="취소"),"",IF(COUNTIFS($D$2:$D$501,D40,$E$2:$E$501,"&lt;"&amp;F40,$F$2:$F$501,"&gt;"&amp;E40,$M$2:$M$501,"&lt;&gt;취소")&gt;1,"겹침",""))</f>
        <v/>
      </c>
    </row>
    <row r="41">
      <c r="A41" s="2" t="n"/>
      <c r="B41" s="3" t="n"/>
      <c r="C41" s="3" t="n"/>
      <c r="D41" s="3" t="n"/>
      <c r="E41" s="2" t="n"/>
      <c r="F41" s="2" t="n"/>
      <c r="G41" s="4">
        <f>IF(AND(ISNUMBER(E41),ISNUMBER(F41)),F41-E41,"")</f>
        <v/>
      </c>
      <c r="H41" s="3" t="n"/>
      <c r="I41" s="3" t="n"/>
      <c r="J41" s="4" t="n"/>
      <c r="K41" s="5" t="n"/>
      <c r="L41" s="4" t="n"/>
      <c r="M41" s="4" t="n"/>
      <c r="N41" s="3" t="n"/>
      <c r="O41" s="4">
        <f>IF(OR(D41="",NOT(ISNUMBER(E41)),NOT(ISNUMBER(F41)),M41="취소"),"",IF(COUNTIFS($D$2:$D$501,D41,$E$2:$E$501,"&lt;"&amp;F41,$F$2:$F$501,"&gt;"&amp;E41,$M$2:$M$501,"&lt;&gt;취소")&gt;1,"겹침",""))</f>
        <v/>
      </c>
    </row>
    <row r="42">
      <c r="A42" s="2" t="n"/>
      <c r="B42" s="3" t="n"/>
      <c r="C42" s="3" t="n"/>
      <c r="D42" s="3" t="n"/>
      <c r="E42" s="2" t="n"/>
      <c r="F42" s="2" t="n"/>
      <c r="G42" s="4">
        <f>IF(AND(ISNUMBER(E42),ISNUMBER(F42)),F42-E42,"")</f>
        <v/>
      </c>
      <c r="H42" s="3" t="n"/>
      <c r="I42" s="3" t="n"/>
      <c r="J42" s="4" t="n"/>
      <c r="K42" s="5" t="n"/>
      <c r="L42" s="4" t="n"/>
      <c r="M42" s="4" t="n"/>
      <c r="N42" s="3" t="n"/>
      <c r="O42" s="4">
        <f>IF(OR(D42="",NOT(ISNUMBER(E42)),NOT(ISNUMBER(F42)),M42="취소"),"",IF(COUNTIFS($D$2:$D$501,D42,$E$2:$E$501,"&lt;"&amp;F42,$F$2:$F$501,"&gt;"&amp;E42,$M$2:$M$501,"&lt;&gt;취소")&gt;1,"겹침",""))</f>
        <v/>
      </c>
    </row>
    <row r="43">
      <c r="A43" s="2" t="n"/>
      <c r="B43" s="3" t="n"/>
      <c r="C43" s="3" t="n"/>
      <c r="D43" s="3" t="n"/>
      <c r="E43" s="2" t="n"/>
      <c r="F43" s="2" t="n"/>
      <c r="G43" s="4">
        <f>IF(AND(ISNUMBER(E43),ISNUMBER(F43)),F43-E43,"")</f>
        <v/>
      </c>
      <c r="H43" s="3" t="n"/>
      <c r="I43" s="3" t="n"/>
      <c r="J43" s="4" t="n"/>
      <c r="K43" s="5" t="n"/>
      <c r="L43" s="4" t="n"/>
      <c r="M43" s="4" t="n"/>
      <c r="N43" s="3" t="n"/>
      <c r="O43" s="4">
        <f>IF(OR(D43="",NOT(ISNUMBER(E43)),NOT(ISNUMBER(F43)),M43="취소"),"",IF(COUNTIFS($D$2:$D$501,D43,$E$2:$E$501,"&lt;"&amp;F43,$F$2:$F$501,"&gt;"&amp;E43,$M$2:$M$501,"&lt;&gt;취소")&gt;1,"겹침",""))</f>
        <v/>
      </c>
    </row>
    <row r="44">
      <c r="A44" s="2" t="n"/>
      <c r="B44" s="3" t="n"/>
      <c r="C44" s="3" t="n"/>
      <c r="D44" s="3" t="n"/>
      <c r="E44" s="2" t="n"/>
      <c r="F44" s="2" t="n"/>
      <c r="G44" s="4">
        <f>IF(AND(ISNUMBER(E44),ISNUMBER(F44)),F44-E44,"")</f>
        <v/>
      </c>
      <c r="H44" s="3" t="n"/>
      <c r="I44" s="3" t="n"/>
      <c r="J44" s="4" t="n"/>
      <c r="K44" s="5" t="n"/>
      <c r="L44" s="4" t="n"/>
      <c r="M44" s="4" t="n"/>
      <c r="N44" s="3" t="n"/>
      <c r="O44" s="4">
        <f>IF(OR(D44="",NOT(ISNUMBER(E44)),NOT(ISNUMBER(F44)),M44="취소"),"",IF(COUNTIFS($D$2:$D$501,D44,$E$2:$E$501,"&lt;"&amp;F44,$F$2:$F$501,"&gt;"&amp;E44,$M$2:$M$501,"&lt;&gt;취소")&gt;1,"겹침",""))</f>
        <v/>
      </c>
    </row>
    <row r="45">
      <c r="A45" s="2" t="n"/>
      <c r="B45" s="3" t="n"/>
      <c r="C45" s="3" t="n"/>
      <c r="D45" s="3" t="n"/>
      <c r="E45" s="2" t="n"/>
      <c r="F45" s="2" t="n"/>
      <c r="G45" s="4">
        <f>IF(AND(ISNUMBER(E45),ISNUMBER(F45)),F45-E45,"")</f>
        <v/>
      </c>
      <c r="H45" s="3" t="n"/>
      <c r="I45" s="3" t="n"/>
      <c r="J45" s="4" t="n"/>
      <c r="K45" s="5" t="n"/>
      <c r="L45" s="4" t="n"/>
      <c r="M45" s="4" t="n"/>
      <c r="N45" s="3" t="n"/>
      <c r="O45" s="4">
        <f>IF(OR(D45="",NOT(ISNUMBER(E45)),NOT(ISNUMBER(F45)),M45="취소"),"",IF(COUNTIFS($D$2:$D$501,D45,$E$2:$E$501,"&lt;"&amp;F45,$F$2:$F$501,"&gt;"&amp;E45,$M$2:$M$501,"&lt;&gt;취소")&gt;1,"겹침",""))</f>
        <v/>
      </c>
    </row>
    <row r="46">
      <c r="A46" s="2" t="n"/>
      <c r="B46" s="3" t="n"/>
      <c r="C46" s="3" t="n"/>
      <c r="D46" s="3" t="n"/>
      <c r="E46" s="2" t="n"/>
      <c r="F46" s="2" t="n"/>
      <c r="G46" s="4">
        <f>IF(AND(ISNUMBER(E46),ISNUMBER(F46)),F46-E46,"")</f>
        <v/>
      </c>
      <c r="H46" s="3" t="n"/>
      <c r="I46" s="3" t="n"/>
      <c r="J46" s="4" t="n"/>
      <c r="K46" s="5" t="n"/>
      <c r="L46" s="4" t="n"/>
      <c r="M46" s="4" t="n"/>
      <c r="N46" s="3" t="n"/>
      <c r="O46" s="4">
        <f>IF(OR(D46="",NOT(ISNUMBER(E46)),NOT(ISNUMBER(F46)),M46="취소"),"",IF(COUNTIFS($D$2:$D$501,D46,$E$2:$E$501,"&lt;"&amp;F46,$F$2:$F$501,"&gt;"&amp;E46,$M$2:$M$501,"&lt;&gt;취소")&gt;1,"겹침",""))</f>
        <v/>
      </c>
    </row>
    <row r="47">
      <c r="A47" s="2" t="n"/>
      <c r="B47" s="3" t="n"/>
      <c r="C47" s="3" t="n"/>
      <c r="D47" s="3" t="n"/>
      <c r="E47" s="2" t="n"/>
      <c r="F47" s="2" t="n"/>
      <c r="G47" s="4">
        <f>IF(AND(ISNUMBER(E47),ISNUMBER(F47)),F47-E47,"")</f>
        <v/>
      </c>
      <c r="H47" s="3" t="n"/>
      <c r="I47" s="3" t="n"/>
      <c r="J47" s="4" t="n"/>
      <c r="K47" s="5" t="n"/>
      <c r="L47" s="4" t="n"/>
      <c r="M47" s="4" t="n"/>
      <c r="N47" s="3" t="n"/>
      <c r="O47" s="4">
        <f>IF(OR(D47="",NOT(ISNUMBER(E47)),NOT(ISNUMBER(F47)),M47="취소"),"",IF(COUNTIFS($D$2:$D$501,D47,$E$2:$E$501,"&lt;"&amp;F47,$F$2:$F$501,"&gt;"&amp;E47,$M$2:$M$501,"&lt;&gt;취소")&gt;1,"겹침",""))</f>
        <v/>
      </c>
    </row>
    <row r="48">
      <c r="A48" s="2" t="n"/>
      <c r="B48" s="3" t="n"/>
      <c r="C48" s="3" t="n"/>
      <c r="D48" s="3" t="n"/>
      <c r="E48" s="2" t="n"/>
      <c r="F48" s="2" t="n"/>
      <c r="G48" s="4">
        <f>IF(AND(ISNUMBER(E48),ISNUMBER(F48)),F48-E48,"")</f>
        <v/>
      </c>
      <c r="H48" s="3" t="n"/>
      <c r="I48" s="3" t="n"/>
      <c r="J48" s="4" t="n"/>
      <c r="K48" s="5" t="n"/>
      <c r="L48" s="4" t="n"/>
      <c r="M48" s="4" t="n"/>
      <c r="N48" s="3" t="n"/>
      <c r="O48" s="4">
        <f>IF(OR(D48="",NOT(ISNUMBER(E48)),NOT(ISNUMBER(F48)),M48="취소"),"",IF(COUNTIFS($D$2:$D$501,D48,$E$2:$E$501,"&lt;"&amp;F48,$F$2:$F$501,"&gt;"&amp;E48,$M$2:$M$501,"&lt;&gt;취소")&gt;1,"겹침",""))</f>
        <v/>
      </c>
    </row>
    <row r="49">
      <c r="A49" s="2" t="n"/>
      <c r="B49" s="3" t="n"/>
      <c r="C49" s="3" t="n"/>
      <c r="D49" s="3" t="n"/>
      <c r="E49" s="2" t="n"/>
      <c r="F49" s="2" t="n"/>
      <c r="G49" s="4">
        <f>IF(AND(ISNUMBER(E49),ISNUMBER(F49)),F49-E49,"")</f>
        <v/>
      </c>
      <c r="H49" s="3" t="n"/>
      <c r="I49" s="3" t="n"/>
      <c r="J49" s="4" t="n"/>
      <c r="K49" s="5" t="n"/>
      <c r="L49" s="4" t="n"/>
      <c r="M49" s="4" t="n"/>
      <c r="N49" s="3" t="n"/>
      <c r="O49" s="4">
        <f>IF(OR(D49="",NOT(ISNUMBER(E49)),NOT(ISNUMBER(F49)),M49="취소"),"",IF(COUNTIFS($D$2:$D$501,D49,$E$2:$E$501,"&lt;"&amp;F49,$F$2:$F$501,"&gt;"&amp;E49,$M$2:$M$501,"&lt;&gt;취소")&gt;1,"겹침",""))</f>
        <v/>
      </c>
    </row>
    <row r="50">
      <c r="A50" s="2" t="n"/>
      <c r="B50" s="3" t="n"/>
      <c r="C50" s="3" t="n"/>
      <c r="D50" s="3" t="n"/>
      <c r="E50" s="2" t="n"/>
      <c r="F50" s="2" t="n"/>
      <c r="G50" s="4">
        <f>IF(AND(ISNUMBER(E50),ISNUMBER(F50)),F50-E50,"")</f>
        <v/>
      </c>
      <c r="H50" s="3" t="n"/>
      <c r="I50" s="3" t="n"/>
      <c r="J50" s="4" t="n"/>
      <c r="K50" s="5" t="n"/>
      <c r="L50" s="4" t="n"/>
      <c r="M50" s="4" t="n"/>
      <c r="N50" s="3" t="n"/>
      <c r="O50" s="4">
        <f>IF(OR(D50="",NOT(ISNUMBER(E50)),NOT(ISNUMBER(F50)),M50="취소"),"",IF(COUNTIFS($D$2:$D$501,D50,$E$2:$E$501,"&lt;"&amp;F50,$F$2:$F$501,"&gt;"&amp;E50,$M$2:$M$501,"&lt;&gt;취소")&gt;1,"겹침",""))</f>
        <v/>
      </c>
    </row>
    <row r="51">
      <c r="A51" s="2" t="n"/>
      <c r="B51" s="3" t="n"/>
      <c r="C51" s="3" t="n"/>
      <c r="D51" s="3" t="n"/>
      <c r="E51" s="2" t="n"/>
      <c r="F51" s="2" t="n"/>
      <c r="G51" s="4">
        <f>IF(AND(ISNUMBER(E51),ISNUMBER(F51)),F51-E51,"")</f>
        <v/>
      </c>
      <c r="H51" s="3" t="n"/>
      <c r="I51" s="3" t="n"/>
      <c r="J51" s="4" t="n"/>
      <c r="K51" s="5" t="n"/>
      <c r="L51" s="4" t="n"/>
      <c r="M51" s="4" t="n"/>
      <c r="N51" s="3" t="n"/>
      <c r="O51" s="4">
        <f>IF(OR(D51="",NOT(ISNUMBER(E51)),NOT(ISNUMBER(F51)),M51="취소"),"",IF(COUNTIFS($D$2:$D$501,D51,$E$2:$E$501,"&lt;"&amp;F51,$F$2:$F$501,"&gt;"&amp;E51,$M$2:$M$501,"&lt;&gt;취소")&gt;1,"겹침",""))</f>
        <v/>
      </c>
    </row>
    <row r="52">
      <c r="A52" s="2" t="n"/>
      <c r="B52" s="3" t="n"/>
      <c r="C52" s="3" t="n"/>
      <c r="D52" s="3" t="n"/>
      <c r="E52" s="2" t="n"/>
      <c r="F52" s="2" t="n"/>
      <c r="G52" s="4">
        <f>IF(AND(ISNUMBER(E52),ISNUMBER(F52)),F52-E52,"")</f>
        <v/>
      </c>
      <c r="H52" s="3" t="n"/>
      <c r="I52" s="3" t="n"/>
      <c r="J52" s="4" t="n"/>
      <c r="K52" s="5" t="n"/>
      <c r="L52" s="4" t="n"/>
      <c r="M52" s="4" t="n"/>
      <c r="N52" s="3" t="n"/>
      <c r="O52" s="4">
        <f>IF(OR(D52="",NOT(ISNUMBER(E52)),NOT(ISNUMBER(F52)),M52="취소"),"",IF(COUNTIFS($D$2:$D$501,D52,$E$2:$E$501,"&lt;"&amp;F52,$F$2:$F$501,"&gt;"&amp;E52,$M$2:$M$501,"&lt;&gt;취소")&gt;1,"겹침",""))</f>
        <v/>
      </c>
    </row>
    <row r="53">
      <c r="A53" s="2" t="n"/>
      <c r="B53" s="3" t="n"/>
      <c r="C53" s="3" t="n"/>
      <c r="D53" s="3" t="n"/>
      <c r="E53" s="2" t="n"/>
      <c r="F53" s="2" t="n"/>
      <c r="G53" s="4">
        <f>IF(AND(ISNUMBER(E53),ISNUMBER(F53)),F53-E53,"")</f>
        <v/>
      </c>
      <c r="H53" s="3" t="n"/>
      <c r="I53" s="3" t="n"/>
      <c r="J53" s="4" t="n"/>
      <c r="K53" s="5" t="n"/>
      <c r="L53" s="4" t="n"/>
      <c r="M53" s="4" t="n"/>
      <c r="N53" s="3" t="n"/>
      <c r="O53" s="4">
        <f>IF(OR(D53="",NOT(ISNUMBER(E53)),NOT(ISNUMBER(F53)),M53="취소"),"",IF(COUNTIFS($D$2:$D$501,D53,$E$2:$E$501,"&lt;"&amp;F53,$F$2:$F$501,"&gt;"&amp;E53,$M$2:$M$501,"&lt;&gt;취소")&gt;1,"겹침",""))</f>
        <v/>
      </c>
    </row>
    <row r="54">
      <c r="A54" s="2" t="n"/>
      <c r="B54" s="3" t="n"/>
      <c r="C54" s="3" t="n"/>
      <c r="D54" s="3" t="n"/>
      <c r="E54" s="2" t="n"/>
      <c r="F54" s="2" t="n"/>
      <c r="G54" s="4">
        <f>IF(AND(ISNUMBER(E54),ISNUMBER(F54)),F54-E54,"")</f>
        <v/>
      </c>
      <c r="H54" s="3" t="n"/>
      <c r="I54" s="3" t="n"/>
      <c r="J54" s="4" t="n"/>
      <c r="K54" s="5" t="n"/>
      <c r="L54" s="4" t="n"/>
      <c r="M54" s="4" t="n"/>
      <c r="N54" s="3" t="n"/>
      <c r="O54" s="4">
        <f>IF(OR(D54="",NOT(ISNUMBER(E54)),NOT(ISNUMBER(F54)),M54="취소"),"",IF(COUNTIFS($D$2:$D$501,D54,$E$2:$E$501,"&lt;"&amp;F54,$F$2:$F$501,"&gt;"&amp;E54,$M$2:$M$501,"&lt;&gt;취소")&gt;1,"겹침",""))</f>
        <v/>
      </c>
    </row>
    <row r="55">
      <c r="A55" s="2" t="n"/>
      <c r="B55" s="3" t="n"/>
      <c r="C55" s="3" t="n"/>
      <c r="D55" s="3" t="n"/>
      <c r="E55" s="2" t="n"/>
      <c r="F55" s="2" t="n"/>
      <c r="G55" s="4">
        <f>IF(AND(ISNUMBER(E55),ISNUMBER(F55)),F55-E55,"")</f>
        <v/>
      </c>
      <c r="H55" s="3" t="n"/>
      <c r="I55" s="3" t="n"/>
      <c r="J55" s="4" t="n"/>
      <c r="K55" s="5" t="n"/>
      <c r="L55" s="4" t="n"/>
      <c r="M55" s="4" t="n"/>
      <c r="N55" s="3" t="n"/>
      <c r="O55" s="4">
        <f>IF(OR(D55="",NOT(ISNUMBER(E55)),NOT(ISNUMBER(F55)),M55="취소"),"",IF(COUNTIFS($D$2:$D$501,D55,$E$2:$E$501,"&lt;"&amp;F55,$F$2:$F$501,"&gt;"&amp;E55,$M$2:$M$501,"&lt;&gt;취소")&gt;1,"겹침",""))</f>
        <v/>
      </c>
    </row>
    <row r="56">
      <c r="A56" s="2" t="n"/>
      <c r="B56" s="3" t="n"/>
      <c r="C56" s="3" t="n"/>
      <c r="D56" s="3" t="n"/>
      <c r="E56" s="2" t="n"/>
      <c r="F56" s="2" t="n"/>
      <c r="G56" s="4">
        <f>IF(AND(ISNUMBER(E56),ISNUMBER(F56)),F56-E56,"")</f>
        <v/>
      </c>
      <c r="H56" s="3" t="n"/>
      <c r="I56" s="3" t="n"/>
      <c r="J56" s="4" t="n"/>
      <c r="K56" s="5" t="n"/>
      <c r="L56" s="4" t="n"/>
      <c r="M56" s="4" t="n"/>
      <c r="N56" s="3" t="n"/>
      <c r="O56" s="4">
        <f>IF(OR(D56="",NOT(ISNUMBER(E56)),NOT(ISNUMBER(F56)),M56="취소"),"",IF(COUNTIFS($D$2:$D$501,D56,$E$2:$E$501,"&lt;"&amp;F56,$F$2:$F$501,"&gt;"&amp;E56,$M$2:$M$501,"&lt;&gt;취소")&gt;1,"겹침",""))</f>
        <v/>
      </c>
    </row>
    <row r="57">
      <c r="A57" s="2" t="n"/>
      <c r="B57" s="3" t="n"/>
      <c r="C57" s="3" t="n"/>
      <c r="D57" s="3" t="n"/>
      <c r="E57" s="2" t="n"/>
      <c r="F57" s="2" t="n"/>
      <c r="G57" s="4">
        <f>IF(AND(ISNUMBER(E57),ISNUMBER(F57)),F57-E57,"")</f>
        <v/>
      </c>
      <c r="H57" s="3" t="n"/>
      <c r="I57" s="3" t="n"/>
      <c r="J57" s="4" t="n"/>
      <c r="K57" s="5" t="n"/>
      <c r="L57" s="4" t="n"/>
      <c r="M57" s="4" t="n"/>
      <c r="N57" s="3" t="n"/>
      <c r="O57" s="4">
        <f>IF(OR(D57="",NOT(ISNUMBER(E57)),NOT(ISNUMBER(F57)),M57="취소"),"",IF(COUNTIFS($D$2:$D$501,D57,$E$2:$E$501,"&lt;"&amp;F57,$F$2:$F$501,"&gt;"&amp;E57,$M$2:$M$501,"&lt;&gt;취소")&gt;1,"겹침",""))</f>
        <v/>
      </c>
    </row>
    <row r="58">
      <c r="A58" s="2" t="n"/>
      <c r="B58" s="3" t="n"/>
      <c r="C58" s="3" t="n"/>
      <c r="D58" s="3" t="n"/>
      <c r="E58" s="2" t="n"/>
      <c r="F58" s="2" t="n"/>
      <c r="G58" s="4">
        <f>IF(AND(ISNUMBER(E58),ISNUMBER(F58)),F58-E58,"")</f>
        <v/>
      </c>
      <c r="H58" s="3" t="n"/>
      <c r="I58" s="3" t="n"/>
      <c r="J58" s="4" t="n"/>
      <c r="K58" s="5" t="n"/>
      <c r="L58" s="4" t="n"/>
      <c r="M58" s="4" t="n"/>
      <c r="N58" s="3" t="n"/>
      <c r="O58" s="4">
        <f>IF(OR(D58="",NOT(ISNUMBER(E58)),NOT(ISNUMBER(F58)),M58="취소"),"",IF(COUNTIFS($D$2:$D$501,D58,$E$2:$E$501,"&lt;"&amp;F58,$F$2:$F$501,"&gt;"&amp;E58,$M$2:$M$501,"&lt;&gt;취소")&gt;1,"겹침",""))</f>
        <v/>
      </c>
    </row>
    <row r="59">
      <c r="A59" s="2" t="n"/>
      <c r="B59" s="3" t="n"/>
      <c r="C59" s="3" t="n"/>
      <c r="D59" s="3" t="n"/>
      <c r="E59" s="2" t="n"/>
      <c r="F59" s="2" t="n"/>
      <c r="G59" s="4">
        <f>IF(AND(ISNUMBER(E59),ISNUMBER(F59)),F59-E59,"")</f>
        <v/>
      </c>
      <c r="H59" s="3" t="n"/>
      <c r="I59" s="3" t="n"/>
      <c r="J59" s="4" t="n"/>
      <c r="K59" s="5" t="n"/>
      <c r="L59" s="4" t="n"/>
      <c r="M59" s="4" t="n"/>
      <c r="N59" s="3" t="n"/>
      <c r="O59" s="4">
        <f>IF(OR(D59="",NOT(ISNUMBER(E59)),NOT(ISNUMBER(F59)),M59="취소"),"",IF(COUNTIFS($D$2:$D$501,D59,$E$2:$E$501,"&lt;"&amp;F59,$F$2:$F$501,"&gt;"&amp;E59,$M$2:$M$501,"&lt;&gt;취소")&gt;1,"겹침",""))</f>
        <v/>
      </c>
    </row>
    <row r="60">
      <c r="A60" s="2" t="n"/>
      <c r="B60" s="3" t="n"/>
      <c r="C60" s="3" t="n"/>
      <c r="D60" s="3" t="n"/>
      <c r="E60" s="2" t="n"/>
      <c r="F60" s="2" t="n"/>
      <c r="G60" s="4">
        <f>IF(AND(ISNUMBER(E60),ISNUMBER(F60)),F60-E60,"")</f>
        <v/>
      </c>
      <c r="H60" s="3" t="n"/>
      <c r="I60" s="3" t="n"/>
      <c r="J60" s="4" t="n"/>
      <c r="K60" s="5" t="n"/>
      <c r="L60" s="4" t="n"/>
      <c r="M60" s="4" t="n"/>
      <c r="N60" s="3" t="n"/>
      <c r="O60" s="4">
        <f>IF(OR(D60="",NOT(ISNUMBER(E60)),NOT(ISNUMBER(F60)),M60="취소"),"",IF(COUNTIFS($D$2:$D$501,D60,$E$2:$E$501,"&lt;"&amp;F60,$F$2:$F$501,"&gt;"&amp;E60,$M$2:$M$501,"&lt;&gt;취소")&gt;1,"겹침",""))</f>
        <v/>
      </c>
    </row>
    <row r="61">
      <c r="A61" s="2" t="n"/>
      <c r="B61" s="3" t="n"/>
      <c r="C61" s="3" t="n"/>
      <c r="D61" s="3" t="n"/>
      <c r="E61" s="2" t="n"/>
      <c r="F61" s="2" t="n"/>
      <c r="G61" s="4">
        <f>IF(AND(ISNUMBER(E61),ISNUMBER(F61)),F61-E61,"")</f>
        <v/>
      </c>
      <c r="H61" s="3" t="n"/>
      <c r="I61" s="3" t="n"/>
      <c r="J61" s="4" t="n"/>
      <c r="K61" s="5" t="n"/>
      <c r="L61" s="4" t="n"/>
      <c r="M61" s="4" t="n"/>
      <c r="N61" s="3" t="n"/>
      <c r="O61" s="4">
        <f>IF(OR(D61="",NOT(ISNUMBER(E61)),NOT(ISNUMBER(F61)),M61="취소"),"",IF(COUNTIFS($D$2:$D$501,D61,$E$2:$E$501,"&lt;"&amp;F61,$F$2:$F$501,"&gt;"&amp;E61,$M$2:$M$501,"&lt;&gt;취소")&gt;1,"겹침",""))</f>
        <v/>
      </c>
    </row>
    <row r="62">
      <c r="A62" s="2" t="n"/>
      <c r="B62" s="3" t="n"/>
      <c r="C62" s="3" t="n"/>
      <c r="D62" s="3" t="n"/>
      <c r="E62" s="2" t="n"/>
      <c r="F62" s="2" t="n"/>
      <c r="G62" s="4">
        <f>IF(AND(ISNUMBER(E62),ISNUMBER(F62)),F62-E62,"")</f>
        <v/>
      </c>
      <c r="H62" s="3" t="n"/>
      <c r="I62" s="3" t="n"/>
      <c r="J62" s="4" t="n"/>
      <c r="K62" s="5" t="n"/>
      <c r="L62" s="4" t="n"/>
      <c r="M62" s="4" t="n"/>
      <c r="N62" s="3" t="n"/>
      <c r="O62" s="4">
        <f>IF(OR(D62="",NOT(ISNUMBER(E62)),NOT(ISNUMBER(F62)),M62="취소"),"",IF(COUNTIFS($D$2:$D$501,D62,$E$2:$E$501,"&lt;"&amp;F62,$F$2:$F$501,"&gt;"&amp;E62,$M$2:$M$501,"&lt;&gt;취소")&gt;1,"겹침",""))</f>
        <v/>
      </c>
    </row>
    <row r="63">
      <c r="A63" s="2" t="n"/>
      <c r="B63" s="3" t="n"/>
      <c r="C63" s="3" t="n"/>
      <c r="D63" s="3" t="n"/>
      <c r="E63" s="2" t="n"/>
      <c r="F63" s="2" t="n"/>
      <c r="G63" s="4">
        <f>IF(AND(ISNUMBER(E63),ISNUMBER(F63)),F63-E63,"")</f>
        <v/>
      </c>
      <c r="H63" s="3" t="n"/>
      <c r="I63" s="3" t="n"/>
      <c r="J63" s="4" t="n"/>
      <c r="K63" s="5" t="n"/>
      <c r="L63" s="4" t="n"/>
      <c r="M63" s="4" t="n"/>
      <c r="N63" s="3" t="n"/>
      <c r="O63" s="4">
        <f>IF(OR(D63="",NOT(ISNUMBER(E63)),NOT(ISNUMBER(F63)),M63="취소"),"",IF(COUNTIFS($D$2:$D$501,D63,$E$2:$E$501,"&lt;"&amp;F63,$F$2:$F$501,"&gt;"&amp;E63,$M$2:$M$501,"&lt;&gt;취소")&gt;1,"겹침",""))</f>
        <v/>
      </c>
    </row>
    <row r="64">
      <c r="A64" s="2" t="n"/>
      <c r="B64" s="3" t="n"/>
      <c r="C64" s="3" t="n"/>
      <c r="D64" s="3" t="n"/>
      <c r="E64" s="2" t="n"/>
      <c r="F64" s="2" t="n"/>
      <c r="G64" s="4">
        <f>IF(AND(ISNUMBER(E64),ISNUMBER(F64)),F64-E64,"")</f>
        <v/>
      </c>
      <c r="H64" s="3" t="n"/>
      <c r="I64" s="3" t="n"/>
      <c r="J64" s="4" t="n"/>
      <c r="K64" s="5" t="n"/>
      <c r="L64" s="4" t="n"/>
      <c r="M64" s="4" t="n"/>
      <c r="N64" s="3" t="n"/>
      <c r="O64" s="4">
        <f>IF(OR(D64="",NOT(ISNUMBER(E64)),NOT(ISNUMBER(F64)),M64="취소"),"",IF(COUNTIFS($D$2:$D$501,D64,$E$2:$E$501,"&lt;"&amp;F64,$F$2:$F$501,"&gt;"&amp;E64,$M$2:$M$501,"&lt;&gt;취소")&gt;1,"겹침",""))</f>
        <v/>
      </c>
    </row>
    <row r="65">
      <c r="A65" s="2" t="n"/>
      <c r="B65" s="3" t="n"/>
      <c r="C65" s="3" t="n"/>
      <c r="D65" s="3" t="n"/>
      <c r="E65" s="2" t="n"/>
      <c r="F65" s="2" t="n"/>
      <c r="G65" s="4">
        <f>IF(AND(ISNUMBER(E65),ISNUMBER(F65)),F65-E65,"")</f>
        <v/>
      </c>
      <c r="H65" s="3" t="n"/>
      <c r="I65" s="3" t="n"/>
      <c r="J65" s="4" t="n"/>
      <c r="K65" s="5" t="n"/>
      <c r="L65" s="4" t="n"/>
      <c r="M65" s="4" t="n"/>
      <c r="N65" s="3" t="n"/>
      <c r="O65" s="4">
        <f>IF(OR(D65="",NOT(ISNUMBER(E65)),NOT(ISNUMBER(F65)),M65="취소"),"",IF(COUNTIFS($D$2:$D$501,D65,$E$2:$E$501,"&lt;"&amp;F65,$F$2:$F$501,"&gt;"&amp;E65,$M$2:$M$501,"&lt;&gt;취소")&gt;1,"겹침",""))</f>
        <v/>
      </c>
    </row>
    <row r="66">
      <c r="A66" s="2" t="n"/>
      <c r="B66" s="3" t="n"/>
      <c r="C66" s="3" t="n"/>
      <c r="D66" s="3" t="n"/>
      <c r="E66" s="2" t="n"/>
      <c r="F66" s="2" t="n"/>
      <c r="G66" s="4">
        <f>IF(AND(ISNUMBER(E66),ISNUMBER(F66)),F66-E66,"")</f>
        <v/>
      </c>
      <c r="H66" s="3" t="n"/>
      <c r="I66" s="3" t="n"/>
      <c r="J66" s="4" t="n"/>
      <c r="K66" s="5" t="n"/>
      <c r="L66" s="4" t="n"/>
      <c r="M66" s="4" t="n"/>
      <c r="N66" s="3" t="n"/>
      <c r="O66" s="4">
        <f>IF(OR(D66="",NOT(ISNUMBER(E66)),NOT(ISNUMBER(F66)),M66="취소"),"",IF(COUNTIFS($D$2:$D$501,D66,$E$2:$E$501,"&lt;"&amp;F66,$F$2:$F$501,"&gt;"&amp;E66,$M$2:$M$501,"&lt;&gt;취소")&gt;1,"겹침",""))</f>
        <v/>
      </c>
    </row>
    <row r="67">
      <c r="A67" s="2" t="n"/>
      <c r="B67" s="3" t="n"/>
      <c r="C67" s="3" t="n"/>
      <c r="D67" s="3" t="n"/>
      <c r="E67" s="2" t="n"/>
      <c r="F67" s="2" t="n"/>
      <c r="G67" s="4">
        <f>IF(AND(ISNUMBER(E67),ISNUMBER(F67)),F67-E67,"")</f>
        <v/>
      </c>
      <c r="H67" s="3" t="n"/>
      <c r="I67" s="3" t="n"/>
      <c r="J67" s="4" t="n"/>
      <c r="K67" s="5" t="n"/>
      <c r="L67" s="4" t="n"/>
      <c r="M67" s="4" t="n"/>
      <c r="N67" s="3" t="n"/>
      <c r="O67" s="4">
        <f>IF(OR(D67="",NOT(ISNUMBER(E67)),NOT(ISNUMBER(F67)),M67="취소"),"",IF(COUNTIFS($D$2:$D$501,D67,$E$2:$E$501,"&lt;"&amp;F67,$F$2:$F$501,"&gt;"&amp;E67,$M$2:$M$501,"&lt;&gt;취소")&gt;1,"겹침",""))</f>
        <v/>
      </c>
    </row>
    <row r="68">
      <c r="A68" s="2" t="n"/>
      <c r="B68" s="3" t="n"/>
      <c r="C68" s="3" t="n"/>
      <c r="D68" s="3" t="n"/>
      <c r="E68" s="2" t="n"/>
      <c r="F68" s="2" t="n"/>
      <c r="G68" s="4">
        <f>IF(AND(ISNUMBER(E68),ISNUMBER(F68)),F68-E68,"")</f>
        <v/>
      </c>
      <c r="H68" s="3" t="n"/>
      <c r="I68" s="3" t="n"/>
      <c r="J68" s="4" t="n"/>
      <c r="K68" s="5" t="n"/>
      <c r="L68" s="4" t="n"/>
      <c r="M68" s="4" t="n"/>
      <c r="N68" s="3" t="n"/>
      <c r="O68" s="4">
        <f>IF(OR(D68="",NOT(ISNUMBER(E68)),NOT(ISNUMBER(F68)),M68="취소"),"",IF(COUNTIFS($D$2:$D$501,D68,$E$2:$E$501,"&lt;"&amp;F68,$F$2:$F$501,"&gt;"&amp;E68,$M$2:$M$501,"&lt;&gt;취소")&gt;1,"겹침",""))</f>
        <v/>
      </c>
    </row>
    <row r="69">
      <c r="A69" s="2" t="n"/>
      <c r="B69" s="3" t="n"/>
      <c r="C69" s="3" t="n"/>
      <c r="D69" s="3" t="n"/>
      <c r="E69" s="2" t="n"/>
      <c r="F69" s="2" t="n"/>
      <c r="G69" s="4">
        <f>IF(AND(ISNUMBER(E69),ISNUMBER(F69)),F69-E69,"")</f>
        <v/>
      </c>
      <c r="H69" s="3" t="n"/>
      <c r="I69" s="3" t="n"/>
      <c r="J69" s="4" t="n"/>
      <c r="K69" s="5" t="n"/>
      <c r="L69" s="4" t="n"/>
      <c r="M69" s="4" t="n"/>
      <c r="N69" s="3" t="n"/>
      <c r="O69" s="4">
        <f>IF(OR(D69="",NOT(ISNUMBER(E69)),NOT(ISNUMBER(F69)),M69="취소"),"",IF(COUNTIFS($D$2:$D$501,D69,$E$2:$E$501,"&lt;"&amp;F69,$F$2:$F$501,"&gt;"&amp;E69,$M$2:$M$501,"&lt;&gt;취소")&gt;1,"겹침",""))</f>
        <v/>
      </c>
    </row>
    <row r="70">
      <c r="A70" s="2" t="n"/>
      <c r="B70" s="3" t="n"/>
      <c r="C70" s="3" t="n"/>
      <c r="D70" s="3" t="n"/>
      <c r="E70" s="2" t="n"/>
      <c r="F70" s="2" t="n"/>
      <c r="G70" s="4">
        <f>IF(AND(ISNUMBER(E70),ISNUMBER(F70)),F70-E70,"")</f>
        <v/>
      </c>
      <c r="H70" s="3" t="n"/>
      <c r="I70" s="3" t="n"/>
      <c r="J70" s="4" t="n"/>
      <c r="K70" s="5" t="n"/>
      <c r="L70" s="4" t="n"/>
      <c r="M70" s="4" t="n"/>
      <c r="N70" s="3" t="n"/>
      <c r="O70" s="4">
        <f>IF(OR(D70="",NOT(ISNUMBER(E70)),NOT(ISNUMBER(F70)),M70="취소"),"",IF(COUNTIFS($D$2:$D$501,D70,$E$2:$E$501,"&lt;"&amp;F70,$F$2:$F$501,"&gt;"&amp;E70,$M$2:$M$501,"&lt;&gt;취소")&gt;1,"겹침",""))</f>
        <v/>
      </c>
    </row>
    <row r="71">
      <c r="A71" s="2" t="n"/>
      <c r="B71" s="3" t="n"/>
      <c r="C71" s="3" t="n"/>
      <c r="D71" s="3" t="n"/>
      <c r="E71" s="2" t="n"/>
      <c r="F71" s="2" t="n"/>
      <c r="G71" s="4">
        <f>IF(AND(ISNUMBER(E71),ISNUMBER(F71)),F71-E71,"")</f>
        <v/>
      </c>
      <c r="H71" s="3" t="n"/>
      <c r="I71" s="3" t="n"/>
      <c r="J71" s="4" t="n"/>
      <c r="K71" s="5" t="n"/>
      <c r="L71" s="4" t="n"/>
      <c r="M71" s="4" t="n"/>
      <c r="N71" s="3" t="n"/>
      <c r="O71" s="4">
        <f>IF(OR(D71="",NOT(ISNUMBER(E71)),NOT(ISNUMBER(F71)),M71="취소"),"",IF(COUNTIFS($D$2:$D$501,D71,$E$2:$E$501,"&lt;"&amp;F71,$F$2:$F$501,"&gt;"&amp;E71,$M$2:$M$501,"&lt;&gt;취소")&gt;1,"겹침",""))</f>
        <v/>
      </c>
    </row>
    <row r="72">
      <c r="A72" s="2" t="n"/>
      <c r="B72" s="3" t="n"/>
      <c r="C72" s="3" t="n"/>
      <c r="D72" s="3" t="n"/>
      <c r="E72" s="2" t="n"/>
      <c r="F72" s="2" t="n"/>
      <c r="G72" s="4">
        <f>IF(AND(ISNUMBER(E72),ISNUMBER(F72)),F72-E72,"")</f>
        <v/>
      </c>
      <c r="H72" s="3" t="n"/>
      <c r="I72" s="3" t="n"/>
      <c r="J72" s="4" t="n"/>
      <c r="K72" s="5" t="n"/>
      <c r="L72" s="4" t="n"/>
      <c r="M72" s="4" t="n"/>
      <c r="N72" s="3" t="n"/>
      <c r="O72" s="4">
        <f>IF(OR(D72="",NOT(ISNUMBER(E72)),NOT(ISNUMBER(F72)),M72="취소"),"",IF(COUNTIFS($D$2:$D$501,D72,$E$2:$E$501,"&lt;"&amp;F72,$F$2:$F$501,"&gt;"&amp;E72,$M$2:$M$501,"&lt;&gt;취소")&gt;1,"겹침",""))</f>
        <v/>
      </c>
    </row>
    <row r="73">
      <c r="A73" s="2" t="n"/>
      <c r="B73" s="3" t="n"/>
      <c r="C73" s="3" t="n"/>
      <c r="D73" s="3" t="n"/>
      <c r="E73" s="2" t="n"/>
      <c r="F73" s="2" t="n"/>
      <c r="G73" s="4">
        <f>IF(AND(ISNUMBER(E73),ISNUMBER(F73)),F73-E73,"")</f>
        <v/>
      </c>
      <c r="H73" s="3" t="n"/>
      <c r="I73" s="3" t="n"/>
      <c r="J73" s="4" t="n"/>
      <c r="K73" s="5" t="n"/>
      <c r="L73" s="4" t="n"/>
      <c r="M73" s="4" t="n"/>
      <c r="N73" s="3" t="n"/>
      <c r="O73" s="4">
        <f>IF(OR(D73="",NOT(ISNUMBER(E73)),NOT(ISNUMBER(F73)),M73="취소"),"",IF(COUNTIFS($D$2:$D$501,D73,$E$2:$E$501,"&lt;"&amp;F73,$F$2:$F$501,"&gt;"&amp;E73,$M$2:$M$501,"&lt;&gt;취소")&gt;1,"겹침",""))</f>
        <v/>
      </c>
    </row>
    <row r="74">
      <c r="A74" s="2" t="n"/>
      <c r="B74" s="3" t="n"/>
      <c r="C74" s="3" t="n"/>
      <c r="D74" s="3" t="n"/>
      <c r="E74" s="2" t="n"/>
      <c r="F74" s="2" t="n"/>
      <c r="G74" s="4">
        <f>IF(AND(ISNUMBER(E74),ISNUMBER(F74)),F74-E74,"")</f>
        <v/>
      </c>
      <c r="H74" s="3" t="n"/>
      <c r="I74" s="3" t="n"/>
      <c r="J74" s="4" t="n"/>
      <c r="K74" s="5" t="n"/>
      <c r="L74" s="4" t="n"/>
      <c r="M74" s="4" t="n"/>
      <c r="N74" s="3" t="n"/>
      <c r="O74" s="4">
        <f>IF(OR(D74="",NOT(ISNUMBER(E74)),NOT(ISNUMBER(F74)),M74="취소"),"",IF(COUNTIFS($D$2:$D$501,D74,$E$2:$E$501,"&lt;"&amp;F74,$F$2:$F$501,"&gt;"&amp;E74,$M$2:$M$501,"&lt;&gt;취소")&gt;1,"겹침",""))</f>
        <v/>
      </c>
    </row>
    <row r="75">
      <c r="A75" s="2" t="n"/>
      <c r="B75" s="3" t="n"/>
      <c r="C75" s="3" t="n"/>
      <c r="D75" s="3" t="n"/>
      <c r="E75" s="2" t="n"/>
      <c r="F75" s="2" t="n"/>
      <c r="G75" s="4">
        <f>IF(AND(ISNUMBER(E75),ISNUMBER(F75)),F75-E75,"")</f>
        <v/>
      </c>
      <c r="H75" s="3" t="n"/>
      <c r="I75" s="3" t="n"/>
      <c r="J75" s="4" t="n"/>
      <c r="K75" s="5" t="n"/>
      <c r="L75" s="4" t="n"/>
      <c r="M75" s="4" t="n"/>
      <c r="N75" s="3" t="n"/>
      <c r="O75" s="4">
        <f>IF(OR(D75="",NOT(ISNUMBER(E75)),NOT(ISNUMBER(F75)),M75="취소"),"",IF(COUNTIFS($D$2:$D$501,D75,$E$2:$E$501,"&lt;"&amp;F75,$F$2:$F$501,"&gt;"&amp;E75,$M$2:$M$501,"&lt;&gt;취소")&gt;1,"겹침",""))</f>
        <v/>
      </c>
    </row>
    <row r="76">
      <c r="A76" s="2" t="n"/>
      <c r="B76" s="3" t="n"/>
      <c r="C76" s="3" t="n"/>
      <c r="D76" s="3" t="n"/>
      <c r="E76" s="2" t="n"/>
      <c r="F76" s="2" t="n"/>
      <c r="G76" s="4">
        <f>IF(AND(ISNUMBER(E76),ISNUMBER(F76)),F76-E76,"")</f>
        <v/>
      </c>
      <c r="H76" s="3" t="n"/>
      <c r="I76" s="3" t="n"/>
      <c r="J76" s="4" t="n"/>
      <c r="K76" s="5" t="n"/>
      <c r="L76" s="4" t="n"/>
      <c r="M76" s="4" t="n"/>
      <c r="N76" s="3" t="n"/>
      <c r="O76" s="4">
        <f>IF(OR(D76="",NOT(ISNUMBER(E76)),NOT(ISNUMBER(F76)),M76="취소"),"",IF(COUNTIFS($D$2:$D$501,D76,$E$2:$E$501,"&lt;"&amp;F76,$F$2:$F$501,"&gt;"&amp;E76,$M$2:$M$501,"&lt;&gt;취소")&gt;1,"겹침",""))</f>
        <v/>
      </c>
    </row>
    <row r="77">
      <c r="A77" s="2" t="n"/>
      <c r="B77" s="3" t="n"/>
      <c r="C77" s="3" t="n"/>
      <c r="D77" s="3" t="n"/>
      <c r="E77" s="2" t="n"/>
      <c r="F77" s="2" t="n"/>
      <c r="G77" s="4">
        <f>IF(AND(ISNUMBER(E77),ISNUMBER(F77)),F77-E77,"")</f>
        <v/>
      </c>
      <c r="H77" s="3" t="n"/>
      <c r="I77" s="3" t="n"/>
      <c r="J77" s="4" t="n"/>
      <c r="K77" s="5" t="n"/>
      <c r="L77" s="4" t="n"/>
      <c r="M77" s="4" t="n"/>
      <c r="N77" s="3" t="n"/>
      <c r="O77" s="4">
        <f>IF(OR(D77="",NOT(ISNUMBER(E77)),NOT(ISNUMBER(F77)),M77="취소"),"",IF(COUNTIFS($D$2:$D$501,D77,$E$2:$E$501,"&lt;"&amp;F77,$F$2:$F$501,"&gt;"&amp;E77,$M$2:$M$501,"&lt;&gt;취소")&gt;1,"겹침",""))</f>
        <v/>
      </c>
    </row>
    <row r="78">
      <c r="A78" s="2" t="n"/>
      <c r="B78" s="3" t="n"/>
      <c r="C78" s="3" t="n"/>
      <c r="D78" s="3" t="n"/>
      <c r="E78" s="2" t="n"/>
      <c r="F78" s="2" t="n"/>
      <c r="G78" s="4">
        <f>IF(AND(ISNUMBER(E78),ISNUMBER(F78)),F78-E78,"")</f>
        <v/>
      </c>
      <c r="H78" s="3" t="n"/>
      <c r="I78" s="3" t="n"/>
      <c r="J78" s="4" t="n"/>
      <c r="K78" s="5" t="n"/>
      <c r="L78" s="4" t="n"/>
      <c r="M78" s="4" t="n"/>
      <c r="N78" s="3" t="n"/>
      <c r="O78" s="4">
        <f>IF(OR(D78="",NOT(ISNUMBER(E78)),NOT(ISNUMBER(F78)),M78="취소"),"",IF(COUNTIFS($D$2:$D$501,D78,$E$2:$E$501,"&lt;"&amp;F78,$F$2:$F$501,"&gt;"&amp;E78,$M$2:$M$501,"&lt;&gt;취소")&gt;1,"겹침",""))</f>
        <v/>
      </c>
    </row>
    <row r="79">
      <c r="A79" s="2" t="n"/>
      <c r="B79" s="3" t="n"/>
      <c r="C79" s="3" t="n"/>
      <c r="D79" s="3" t="n"/>
      <c r="E79" s="2" t="n"/>
      <c r="F79" s="2" t="n"/>
      <c r="G79" s="4">
        <f>IF(AND(ISNUMBER(E79),ISNUMBER(F79)),F79-E79,"")</f>
        <v/>
      </c>
      <c r="H79" s="3" t="n"/>
      <c r="I79" s="3" t="n"/>
      <c r="J79" s="4" t="n"/>
      <c r="K79" s="5" t="n"/>
      <c r="L79" s="4" t="n"/>
      <c r="M79" s="4" t="n"/>
      <c r="N79" s="3" t="n"/>
      <c r="O79" s="4">
        <f>IF(OR(D79="",NOT(ISNUMBER(E79)),NOT(ISNUMBER(F79)),M79="취소"),"",IF(COUNTIFS($D$2:$D$501,D79,$E$2:$E$501,"&lt;"&amp;F79,$F$2:$F$501,"&gt;"&amp;E79,$M$2:$M$501,"&lt;&gt;취소")&gt;1,"겹침",""))</f>
        <v/>
      </c>
    </row>
    <row r="80">
      <c r="A80" s="2" t="n"/>
      <c r="B80" s="3" t="n"/>
      <c r="C80" s="3" t="n"/>
      <c r="D80" s="3" t="n"/>
      <c r="E80" s="2" t="n"/>
      <c r="F80" s="2" t="n"/>
      <c r="G80" s="4">
        <f>IF(AND(ISNUMBER(E80),ISNUMBER(F80)),F80-E80,"")</f>
        <v/>
      </c>
      <c r="H80" s="3" t="n"/>
      <c r="I80" s="3" t="n"/>
      <c r="J80" s="4" t="n"/>
      <c r="K80" s="5" t="n"/>
      <c r="L80" s="4" t="n"/>
      <c r="M80" s="4" t="n"/>
      <c r="N80" s="3" t="n"/>
      <c r="O80" s="4">
        <f>IF(OR(D80="",NOT(ISNUMBER(E80)),NOT(ISNUMBER(F80)),M80="취소"),"",IF(COUNTIFS($D$2:$D$501,D80,$E$2:$E$501,"&lt;"&amp;F80,$F$2:$F$501,"&gt;"&amp;E80,$M$2:$M$501,"&lt;&gt;취소")&gt;1,"겹침",""))</f>
        <v/>
      </c>
    </row>
    <row r="81">
      <c r="A81" s="2" t="n"/>
      <c r="B81" s="3" t="n"/>
      <c r="C81" s="3" t="n"/>
      <c r="D81" s="3" t="n"/>
      <c r="E81" s="2" t="n"/>
      <c r="F81" s="2" t="n"/>
      <c r="G81" s="4">
        <f>IF(AND(ISNUMBER(E81),ISNUMBER(F81)),F81-E81,"")</f>
        <v/>
      </c>
      <c r="H81" s="3" t="n"/>
      <c r="I81" s="3" t="n"/>
      <c r="J81" s="4" t="n"/>
      <c r="K81" s="5" t="n"/>
      <c r="L81" s="4" t="n"/>
      <c r="M81" s="4" t="n"/>
      <c r="N81" s="3" t="n"/>
      <c r="O81" s="4">
        <f>IF(OR(D81="",NOT(ISNUMBER(E81)),NOT(ISNUMBER(F81)),M81="취소"),"",IF(COUNTIFS($D$2:$D$501,D81,$E$2:$E$501,"&lt;"&amp;F81,$F$2:$F$501,"&gt;"&amp;E81,$M$2:$M$501,"&lt;&gt;취소")&gt;1,"겹침",""))</f>
        <v/>
      </c>
    </row>
    <row r="82">
      <c r="A82" s="2" t="n"/>
      <c r="B82" s="3" t="n"/>
      <c r="C82" s="3" t="n"/>
      <c r="D82" s="3" t="n"/>
      <c r="E82" s="2" t="n"/>
      <c r="F82" s="2" t="n"/>
      <c r="G82" s="4">
        <f>IF(AND(ISNUMBER(E82),ISNUMBER(F82)),F82-E82,"")</f>
        <v/>
      </c>
      <c r="H82" s="3" t="n"/>
      <c r="I82" s="3" t="n"/>
      <c r="J82" s="4" t="n"/>
      <c r="K82" s="5" t="n"/>
      <c r="L82" s="4" t="n"/>
      <c r="M82" s="4" t="n"/>
      <c r="N82" s="3" t="n"/>
      <c r="O82" s="4">
        <f>IF(OR(D82="",NOT(ISNUMBER(E82)),NOT(ISNUMBER(F82)),M82="취소"),"",IF(COUNTIFS($D$2:$D$501,D82,$E$2:$E$501,"&lt;"&amp;F82,$F$2:$F$501,"&gt;"&amp;E82,$M$2:$M$501,"&lt;&gt;취소")&gt;1,"겹침",""))</f>
        <v/>
      </c>
    </row>
    <row r="83">
      <c r="A83" s="2" t="n"/>
      <c r="B83" s="3" t="n"/>
      <c r="C83" s="3" t="n"/>
      <c r="D83" s="3" t="n"/>
      <c r="E83" s="2" t="n"/>
      <c r="F83" s="2" t="n"/>
      <c r="G83" s="4">
        <f>IF(AND(ISNUMBER(E83),ISNUMBER(F83)),F83-E83,"")</f>
        <v/>
      </c>
      <c r="H83" s="3" t="n"/>
      <c r="I83" s="3" t="n"/>
      <c r="J83" s="4" t="n"/>
      <c r="K83" s="5" t="n"/>
      <c r="L83" s="4" t="n"/>
      <c r="M83" s="4" t="n"/>
      <c r="N83" s="3" t="n"/>
      <c r="O83" s="4">
        <f>IF(OR(D83="",NOT(ISNUMBER(E83)),NOT(ISNUMBER(F83)),M83="취소"),"",IF(COUNTIFS($D$2:$D$501,D83,$E$2:$E$501,"&lt;"&amp;F83,$F$2:$F$501,"&gt;"&amp;E83,$M$2:$M$501,"&lt;&gt;취소")&gt;1,"겹침",""))</f>
        <v/>
      </c>
    </row>
    <row r="84">
      <c r="A84" s="2" t="n"/>
      <c r="B84" s="3" t="n"/>
      <c r="C84" s="3" t="n"/>
      <c r="D84" s="3" t="n"/>
      <c r="E84" s="2" t="n"/>
      <c r="F84" s="2" t="n"/>
      <c r="G84" s="4">
        <f>IF(AND(ISNUMBER(E84),ISNUMBER(F84)),F84-E84,"")</f>
        <v/>
      </c>
      <c r="H84" s="3" t="n"/>
      <c r="I84" s="3" t="n"/>
      <c r="J84" s="4" t="n"/>
      <c r="K84" s="5" t="n"/>
      <c r="L84" s="4" t="n"/>
      <c r="M84" s="4" t="n"/>
      <c r="N84" s="3" t="n"/>
      <c r="O84" s="4">
        <f>IF(OR(D84="",NOT(ISNUMBER(E84)),NOT(ISNUMBER(F84)),M84="취소"),"",IF(COUNTIFS($D$2:$D$501,D84,$E$2:$E$501,"&lt;"&amp;F84,$F$2:$F$501,"&gt;"&amp;E84,$M$2:$M$501,"&lt;&gt;취소")&gt;1,"겹침",""))</f>
        <v/>
      </c>
    </row>
    <row r="85">
      <c r="A85" s="2" t="n"/>
      <c r="B85" s="3" t="n"/>
      <c r="C85" s="3" t="n"/>
      <c r="D85" s="3" t="n"/>
      <c r="E85" s="2" t="n"/>
      <c r="F85" s="2" t="n"/>
      <c r="G85" s="4">
        <f>IF(AND(ISNUMBER(E85),ISNUMBER(F85)),F85-E85,"")</f>
        <v/>
      </c>
      <c r="H85" s="3" t="n"/>
      <c r="I85" s="3" t="n"/>
      <c r="J85" s="4" t="n"/>
      <c r="K85" s="5" t="n"/>
      <c r="L85" s="4" t="n"/>
      <c r="M85" s="4" t="n"/>
      <c r="N85" s="3" t="n"/>
      <c r="O85" s="4">
        <f>IF(OR(D85="",NOT(ISNUMBER(E85)),NOT(ISNUMBER(F85)),M85="취소"),"",IF(COUNTIFS($D$2:$D$501,D85,$E$2:$E$501,"&lt;"&amp;F85,$F$2:$F$501,"&gt;"&amp;E85,$M$2:$M$501,"&lt;&gt;취소")&gt;1,"겹침",""))</f>
        <v/>
      </c>
    </row>
    <row r="86">
      <c r="A86" s="2" t="n"/>
      <c r="B86" s="3" t="n"/>
      <c r="C86" s="3" t="n"/>
      <c r="D86" s="3" t="n"/>
      <c r="E86" s="2" t="n"/>
      <c r="F86" s="2" t="n"/>
      <c r="G86" s="4">
        <f>IF(AND(ISNUMBER(E86),ISNUMBER(F86)),F86-E86,"")</f>
        <v/>
      </c>
      <c r="H86" s="3" t="n"/>
      <c r="I86" s="3" t="n"/>
      <c r="J86" s="4" t="n"/>
      <c r="K86" s="5" t="n"/>
      <c r="L86" s="4" t="n"/>
      <c r="M86" s="4" t="n"/>
      <c r="N86" s="3" t="n"/>
      <c r="O86" s="4">
        <f>IF(OR(D86="",NOT(ISNUMBER(E86)),NOT(ISNUMBER(F86)),M86="취소"),"",IF(COUNTIFS($D$2:$D$501,D86,$E$2:$E$501,"&lt;"&amp;F86,$F$2:$F$501,"&gt;"&amp;E86,$M$2:$M$501,"&lt;&gt;취소")&gt;1,"겹침",""))</f>
        <v/>
      </c>
    </row>
    <row r="87">
      <c r="A87" s="2" t="n"/>
      <c r="B87" s="3" t="n"/>
      <c r="C87" s="3" t="n"/>
      <c r="D87" s="3" t="n"/>
      <c r="E87" s="2" t="n"/>
      <c r="F87" s="2" t="n"/>
      <c r="G87" s="4">
        <f>IF(AND(ISNUMBER(E87),ISNUMBER(F87)),F87-E87,"")</f>
        <v/>
      </c>
      <c r="H87" s="3" t="n"/>
      <c r="I87" s="3" t="n"/>
      <c r="J87" s="4" t="n"/>
      <c r="K87" s="5" t="n"/>
      <c r="L87" s="4" t="n"/>
      <c r="M87" s="4" t="n"/>
      <c r="N87" s="3" t="n"/>
      <c r="O87" s="4">
        <f>IF(OR(D87="",NOT(ISNUMBER(E87)),NOT(ISNUMBER(F87)),M87="취소"),"",IF(COUNTIFS($D$2:$D$501,D87,$E$2:$E$501,"&lt;"&amp;F87,$F$2:$F$501,"&gt;"&amp;E87,$M$2:$M$501,"&lt;&gt;취소")&gt;1,"겹침",""))</f>
        <v/>
      </c>
    </row>
    <row r="88">
      <c r="A88" s="2" t="n"/>
      <c r="B88" s="3" t="n"/>
      <c r="C88" s="3" t="n"/>
      <c r="D88" s="3" t="n"/>
      <c r="E88" s="2" t="n"/>
      <c r="F88" s="2" t="n"/>
      <c r="G88" s="4">
        <f>IF(AND(ISNUMBER(E88),ISNUMBER(F88)),F88-E88,"")</f>
        <v/>
      </c>
      <c r="H88" s="3" t="n"/>
      <c r="I88" s="3" t="n"/>
      <c r="J88" s="4" t="n"/>
      <c r="K88" s="5" t="n"/>
      <c r="L88" s="4" t="n"/>
      <c r="M88" s="4" t="n"/>
      <c r="N88" s="3" t="n"/>
      <c r="O88" s="4">
        <f>IF(OR(D88="",NOT(ISNUMBER(E88)),NOT(ISNUMBER(F88)),M88="취소"),"",IF(COUNTIFS($D$2:$D$501,D88,$E$2:$E$501,"&lt;"&amp;F88,$F$2:$F$501,"&gt;"&amp;E88,$M$2:$M$501,"&lt;&gt;취소")&gt;1,"겹침",""))</f>
        <v/>
      </c>
    </row>
    <row r="89">
      <c r="A89" s="2" t="n"/>
      <c r="B89" s="3" t="n"/>
      <c r="C89" s="3" t="n"/>
      <c r="D89" s="3" t="n"/>
      <c r="E89" s="2" t="n"/>
      <c r="F89" s="2" t="n"/>
      <c r="G89" s="4">
        <f>IF(AND(ISNUMBER(E89),ISNUMBER(F89)),F89-E89,"")</f>
        <v/>
      </c>
      <c r="H89" s="3" t="n"/>
      <c r="I89" s="3" t="n"/>
      <c r="J89" s="4" t="n"/>
      <c r="K89" s="5" t="n"/>
      <c r="L89" s="4" t="n"/>
      <c r="M89" s="4" t="n"/>
      <c r="N89" s="3" t="n"/>
      <c r="O89" s="4">
        <f>IF(OR(D89="",NOT(ISNUMBER(E89)),NOT(ISNUMBER(F89)),M89="취소"),"",IF(COUNTIFS($D$2:$D$501,D89,$E$2:$E$501,"&lt;"&amp;F89,$F$2:$F$501,"&gt;"&amp;E89,$M$2:$M$501,"&lt;&gt;취소")&gt;1,"겹침",""))</f>
        <v/>
      </c>
    </row>
    <row r="90">
      <c r="A90" s="2" t="n"/>
      <c r="B90" s="3" t="n"/>
      <c r="C90" s="3" t="n"/>
      <c r="D90" s="3" t="n"/>
      <c r="E90" s="2" t="n"/>
      <c r="F90" s="2" t="n"/>
      <c r="G90" s="4">
        <f>IF(AND(ISNUMBER(E90),ISNUMBER(F90)),F90-E90,"")</f>
        <v/>
      </c>
      <c r="H90" s="3" t="n"/>
      <c r="I90" s="3" t="n"/>
      <c r="J90" s="4" t="n"/>
      <c r="K90" s="5" t="n"/>
      <c r="L90" s="4" t="n"/>
      <c r="M90" s="4" t="n"/>
      <c r="N90" s="3" t="n"/>
      <c r="O90" s="4">
        <f>IF(OR(D90="",NOT(ISNUMBER(E90)),NOT(ISNUMBER(F90)),M90="취소"),"",IF(COUNTIFS($D$2:$D$501,D90,$E$2:$E$501,"&lt;"&amp;F90,$F$2:$F$501,"&gt;"&amp;E90,$M$2:$M$501,"&lt;&gt;취소")&gt;1,"겹침",""))</f>
        <v/>
      </c>
    </row>
    <row r="91">
      <c r="A91" s="2" t="n"/>
      <c r="B91" s="3" t="n"/>
      <c r="C91" s="3" t="n"/>
      <c r="D91" s="3" t="n"/>
      <c r="E91" s="2" t="n"/>
      <c r="F91" s="2" t="n"/>
      <c r="G91" s="4">
        <f>IF(AND(ISNUMBER(E91),ISNUMBER(F91)),F91-E91,"")</f>
        <v/>
      </c>
      <c r="H91" s="3" t="n"/>
      <c r="I91" s="3" t="n"/>
      <c r="J91" s="4" t="n"/>
      <c r="K91" s="5" t="n"/>
      <c r="L91" s="4" t="n"/>
      <c r="M91" s="4" t="n"/>
      <c r="N91" s="3" t="n"/>
      <c r="O91" s="4">
        <f>IF(OR(D91="",NOT(ISNUMBER(E91)),NOT(ISNUMBER(F91)),M91="취소"),"",IF(COUNTIFS($D$2:$D$501,D91,$E$2:$E$501,"&lt;"&amp;F91,$F$2:$F$501,"&gt;"&amp;E91,$M$2:$M$501,"&lt;&gt;취소")&gt;1,"겹침",""))</f>
        <v/>
      </c>
    </row>
    <row r="92">
      <c r="A92" s="2" t="n"/>
      <c r="B92" s="3" t="n"/>
      <c r="C92" s="3" t="n"/>
      <c r="D92" s="3" t="n"/>
      <c r="E92" s="2" t="n"/>
      <c r="F92" s="2" t="n"/>
      <c r="G92" s="4">
        <f>IF(AND(ISNUMBER(E92),ISNUMBER(F92)),F92-E92,"")</f>
        <v/>
      </c>
      <c r="H92" s="3" t="n"/>
      <c r="I92" s="3" t="n"/>
      <c r="J92" s="4" t="n"/>
      <c r="K92" s="5" t="n"/>
      <c r="L92" s="4" t="n"/>
      <c r="M92" s="4" t="n"/>
      <c r="N92" s="3" t="n"/>
      <c r="O92" s="4">
        <f>IF(OR(D92="",NOT(ISNUMBER(E92)),NOT(ISNUMBER(F92)),M92="취소"),"",IF(COUNTIFS($D$2:$D$501,D92,$E$2:$E$501,"&lt;"&amp;F92,$F$2:$F$501,"&gt;"&amp;E92,$M$2:$M$501,"&lt;&gt;취소")&gt;1,"겹침",""))</f>
        <v/>
      </c>
    </row>
    <row r="93">
      <c r="A93" s="2" t="n"/>
      <c r="B93" s="3" t="n"/>
      <c r="C93" s="3" t="n"/>
      <c r="D93" s="3" t="n"/>
      <c r="E93" s="2" t="n"/>
      <c r="F93" s="2" t="n"/>
      <c r="G93" s="4">
        <f>IF(AND(ISNUMBER(E93),ISNUMBER(F93)),F93-E93,"")</f>
        <v/>
      </c>
      <c r="H93" s="3" t="n"/>
      <c r="I93" s="3" t="n"/>
      <c r="J93" s="4" t="n"/>
      <c r="K93" s="5" t="n"/>
      <c r="L93" s="4" t="n"/>
      <c r="M93" s="4" t="n"/>
      <c r="N93" s="3" t="n"/>
      <c r="O93" s="4">
        <f>IF(OR(D93="",NOT(ISNUMBER(E93)),NOT(ISNUMBER(F93)),M93="취소"),"",IF(COUNTIFS($D$2:$D$501,D93,$E$2:$E$501,"&lt;"&amp;F93,$F$2:$F$501,"&gt;"&amp;E93,$M$2:$M$501,"&lt;&gt;취소")&gt;1,"겹침",""))</f>
        <v/>
      </c>
    </row>
    <row r="94">
      <c r="A94" s="2" t="n"/>
      <c r="B94" s="3" t="n"/>
      <c r="C94" s="3" t="n"/>
      <c r="D94" s="3" t="n"/>
      <c r="E94" s="2" t="n"/>
      <c r="F94" s="2" t="n"/>
      <c r="G94" s="4">
        <f>IF(AND(ISNUMBER(E94),ISNUMBER(F94)),F94-E94,"")</f>
        <v/>
      </c>
      <c r="H94" s="3" t="n"/>
      <c r="I94" s="3" t="n"/>
      <c r="J94" s="4" t="n"/>
      <c r="K94" s="5" t="n"/>
      <c r="L94" s="4" t="n"/>
      <c r="M94" s="4" t="n"/>
      <c r="N94" s="3" t="n"/>
      <c r="O94" s="4">
        <f>IF(OR(D94="",NOT(ISNUMBER(E94)),NOT(ISNUMBER(F94)),M94="취소"),"",IF(COUNTIFS($D$2:$D$501,D94,$E$2:$E$501,"&lt;"&amp;F94,$F$2:$F$501,"&gt;"&amp;E94,$M$2:$M$501,"&lt;&gt;취소")&gt;1,"겹침",""))</f>
        <v/>
      </c>
    </row>
    <row r="95">
      <c r="A95" s="2" t="n"/>
      <c r="B95" s="3" t="n"/>
      <c r="C95" s="3" t="n"/>
      <c r="D95" s="3" t="n"/>
      <c r="E95" s="2" t="n"/>
      <c r="F95" s="2" t="n"/>
      <c r="G95" s="4">
        <f>IF(AND(ISNUMBER(E95),ISNUMBER(F95)),F95-E95,"")</f>
        <v/>
      </c>
      <c r="H95" s="3" t="n"/>
      <c r="I95" s="3" t="n"/>
      <c r="J95" s="4" t="n"/>
      <c r="K95" s="5" t="n"/>
      <c r="L95" s="4" t="n"/>
      <c r="M95" s="4" t="n"/>
      <c r="N95" s="3" t="n"/>
      <c r="O95" s="4">
        <f>IF(OR(D95="",NOT(ISNUMBER(E95)),NOT(ISNUMBER(F95)),M95="취소"),"",IF(COUNTIFS($D$2:$D$501,D95,$E$2:$E$501,"&lt;"&amp;F95,$F$2:$F$501,"&gt;"&amp;E95,$M$2:$M$501,"&lt;&gt;취소")&gt;1,"겹침",""))</f>
        <v/>
      </c>
    </row>
    <row r="96">
      <c r="A96" s="2" t="n"/>
      <c r="B96" s="3" t="n"/>
      <c r="C96" s="3" t="n"/>
      <c r="D96" s="3" t="n"/>
      <c r="E96" s="2" t="n"/>
      <c r="F96" s="2" t="n"/>
      <c r="G96" s="4">
        <f>IF(AND(ISNUMBER(E96),ISNUMBER(F96)),F96-E96,"")</f>
        <v/>
      </c>
      <c r="H96" s="3" t="n"/>
      <c r="I96" s="3" t="n"/>
      <c r="J96" s="4" t="n"/>
      <c r="K96" s="5" t="n"/>
      <c r="L96" s="4" t="n"/>
      <c r="M96" s="4" t="n"/>
      <c r="N96" s="3" t="n"/>
      <c r="O96" s="4">
        <f>IF(OR(D96="",NOT(ISNUMBER(E96)),NOT(ISNUMBER(F96)),M96="취소"),"",IF(COUNTIFS($D$2:$D$501,D96,$E$2:$E$501,"&lt;"&amp;F96,$F$2:$F$501,"&gt;"&amp;E96,$M$2:$M$501,"&lt;&gt;취소")&gt;1,"겹침",""))</f>
        <v/>
      </c>
    </row>
    <row r="97">
      <c r="A97" s="2" t="n"/>
      <c r="B97" s="3" t="n"/>
      <c r="C97" s="3" t="n"/>
      <c r="D97" s="3" t="n"/>
      <c r="E97" s="2" t="n"/>
      <c r="F97" s="2" t="n"/>
      <c r="G97" s="4">
        <f>IF(AND(ISNUMBER(E97),ISNUMBER(F97)),F97-E97,"")</f>
        <v/>
      </c>
      <c r="H97" s="3" t="n"/>
      <c r="I97" s="3" t="n"/>
      <c r="J97" s="4" t="n"/>
      <c r="K97" s="5" t="n"/>
      <c r="L97" s="4" t="n"/>
      <c r="M97" s="4" t="n"/>
      <c r="N97" s="3" t="n"/>
      <c r="O97" s="4">
        <f>IF(OR(D97="",NOT(ISNUMBER(E97)),NOT(ISNUMBER(F97)),M97="취소"),"",IF(COUNTIFS($D$2:$D$501,D97,$E$2:$E$501,"&lt;"&amp;F97,$F$2:$F$501,"&gt;"&amp;E97,$M$2:$M$501,"&lt;&gt;취소")&gt;1,"겹침",""))</f>
        <v/>
      </c>
    </row>
    <row r="98">
      <c r="A98" s="2" t="n"/>
      <c r="B98" s="3" t="n"/>
      <c r="C98" s="3" t="n"/>
      <c r="D98" s="3" t="n"/>
      <c r="E98" s="2" t="n"/>
      <c r="F98" s="2" t="n"/>
      <c r="G98" s="4">
        <f>IF(AND(ISNUMBER(E98),ISNUMBER(F98)),F98-E98,"")</f>
        <v/>
      </c>
      <c r="H98" s="3" t="n"/>
      <c r="I98" s="3" t="n"/>
      <c r="J98" s="4" t="n"/>
      <c r="K98" s="5" t="n"/>
      <c r="L98" s="4" t="n"/>
      <c r="M98" s="4" t="n"/>
      <c r="N98" s="3" t="n"/>
      <c r="O98" s="4">
        <f>IF(OR(D98="",NOT(ISNUMBER(E98)),NOT(ISNUMBER(F98)),M98="취소"),"",IF(COUNTIFS($D$2:$D$501,D98,$E$2:$E$501,"&lt;"&amp;F98,$F$2:$F$501,"&gt;"&amp;E98,$M$2:$M$501,"&lt;&gt;취소")&gt;1,"겹침",""))</f>
        <v/>
      </c>
    </row>
    <row r="99">
      <c r="A99" s="2" t="n"/>
      <c r="B99" s="3" t="n"/>
      <c r="C99" s="3" t="n"/>
      <c r="D99" s="3" t="n"/>
      <c r="E99" s="2" t="n"/>
      <c r="F99" s="2" t="n"/>
      <c r="G99" s="4">
        <f>IF(AND(ISNUMBER(E99),ISNUMBER(F99)),F99-E99,"")</f>
        <v/>
      </c>
      <c r="H99" s="3" t="n"/>
      <c r="I99" s="3" t="n"/>
      <c r="J99" s="4" t="n"/>
      <c r="K99" s="5" t="n"/>
      <c r="L99" s="4" t="n"/>
      <c r="M99" s="4" t="n"/>
      <c r="N99" s="3" t="n"/>
      <c r="O99" s="4">
        <f>IF(OR(D99="",NOT(ISNUMBER(E99)),NOT(ISNUMBER(F99)),M99="취소"),"",IF(COUNTIFS($D$2:$D$501,D99,$E$2:$E$501,"&lt;"&amp;F99,$F$2:$F$501,"&gt;"&amp;E99,$M$2:$M$501,"&lt;&gt;취소")&gt;1,"겹침",""))</f>
        <v/>
      </c>
    </row>
    <row r="100">
      <c r="A100" s="2" t="n"/>
      <c r="B100" s="3" t="n"/>
      <c r="C100" s="3" t="n"/>
      <c r="D100" s="3" t="n"/>
      <c r="E100" s="2" t="n"/>
      <c r="F100" s="2" t="n"/>
      <c r="G100" s="4">
        <f>IF(AND(ISNUMBER(E100),ISNUMBER(F100)),F100-E100,"")</f>
        <v/>
      </c>
      <c r="H100" s="3" t="n"/>
      <c r="I100" s="3" t="n"/>
      <c r="J100" s="4" t="n"/>
      <c r="K100" s="5" t="n"/>
      <c r="L100" s="4" t="n"/>
      <c r="M100" s="4" t="n"/>
      <c r="N100" s="3" t="n"/>
      <c r="O100" s="4">
        <f>IF(OR(D100="",NOT(ISNUMBER(E100)),NOT(ISNUMBER(F100)),M100="취소"),"",IF(COUNTIFS($D$2:$D$501,D100,$E$2:$E$501,"&lt;"&amp;F100,$F$2:$F$501,"&gt;"&amp;E100,$M$2:$M$501,"&lt;&gt;취소")&gt;1,"겹침",""))</f>
        <v/>
      </c>
    </row>
    <row r="101">
      <c r="A101" s="2" t="n"/>
      <c r="B101" s="3" t="n"/>
      <c r="C101" s="3" t="n"/>
      <c r="D101" s="3" t="n"/>
      <c r="E101" s="2" t="n"/>
      <c r="F101" s="2" t="n"/>
      <c r="G101" s="4">
        <f>IF(AND(ISNUMBER(E101),ISNUMBER(F101)),F101-E101,"")</f>
        <v/>
      </c>
      <c r="H101" s="3" t="n"/>
      <c r="I101" s="3" t="n"/>
      <c r="J101" s="4" t="n"/>
      <c r="K101" s="5" t="n"/>
      <c r="L101" s="4" t="n"/>
      <c r="M101" s="4" t="n"/>
      <c r="N101" s="3" t="n"/>
      <c r="O101" s="4">
        <f>IF(OR(D101="",NOT(ISNUMBER(E101)),NOT(ISNUMBER(F101)),M101="취소"),"",IF(COUNTIFS($D$2:$D$501,D101,$E$2:$E$501,"&lt;"&amp;F101,$F$2:$F$501,"&gt;"&amp;E101,$M$2:$M$501,"&lt;&gt;취소")&gt;1,"겹침",""))</f>
        <v/>
      </c>
    </row>
    <row r="102">
      <c r="A102" s="2" t="n"/>
      <c r="B102" s="3" t="n"/>
      <c r="C102" s="3" t="n"/>
      <c r="D102" s="3" t="n"/>
      <c r="E102" s="2" t="n"/>
      <c r="F102" s="2" t="n"/>
      <c r="G102" s="4">
        <f>IF(AND(ISNUMBER(E102),ISNUMBER(F102)),F102-E102,"")</f>
        <v/>
      </c>
      <c r="H102" s="3" t="n"/>
      <c r="I102" s="3" t="n"/>
      <c r="J102" s="4" t="n"/>
      <c r="K102" s="5" t="n"/>
      <c r="L102" s="4" t="n"/>
      <c r="M102" s="4" t="n"/>
      <c r="N102" s="3" t="n"/>
      <c r="O102" s="4">
        <f>IF(OR(D102="",NOT(ISNUMBER(E102)),NOT(ISNUMBER(F102)),M102="취소"),"",IF(COUNTIFS($D$2:$D$501,D102,$E$2:$E$501,"&lt;"&amp;F102,$F$2:$F$501,"&gt;"&amp;E102,$M$2:$M$501,"&lt;&gt;취소")&gt;1,"겹침",""))</f>
        <v/>
      </c>
    </row>
    <row r="103">
      <c r="A103" s="2" t="n"/>
      <c r="B103" s="3" t="n"/>
      <c r="C103" s="3" t="n"/>
      <c r="D103" s="3" t="n"/>
      <c r="E103" s="2" t="n"/>
      <c r="F103" s="2" t="n"/>
      <c r="G103" s="4">
        <f>IF(AND(ISNUMBER(E103),ISNUMBER(F103)),F103-E103,"")</f>
        <v/>
      </c>
      <c r="H103" s="3" t="n"/>
      <c r="I103" s="3" t="n"/>
      <c r="J103" s="4" t="n"/>
      <c r="K103" s="5" t="n"/>
      <c r="L103" s="4" t="n"/>
      <c r="M103" s="4" t="n"/>
      <c r="N103" s="3" t="n"/>
      <c r="O103" s="4">
        <f>IF(OR(D103="",NOT(ISNUMBER(E103)),NOT(ISNUMBER(F103)),M103="취소"),"",IF(COUNTIFS($D$2:$D$501,D103,$E$2:$E$501,"&lt;"&amp;F103,$F$2:$F$501,"&gt;"&amp;E103,$M$2:$M$501,"&lt;&gt;취소")&gt;1,"겹침",""))</f>
        <v/>
      </c>
    </row>
    <row r="104">
      <c r="A104" s="2" t="n"/>
      <c r="B104" s="3" t="n"/>
      <c r="C104" s="3" t="n"/>
      <c r="D104" s="3" t="n"/>
      <c r="E104" s="2" t="n"/>
      <c r="F104" s="2" t="n"/>
      <c r="G104" s="4">
        <f>IF(AND(ISNUMBER(E104),ISNUMBER(F104)),F104-E104,"")</f>
        <v/>
      </c>
      <c r="H104" s="3" t="n"/>
      <c r="I104" s="3" t="n"/>
      <c r="J104" s="4" t="n"/>
      <c r="K104" s="5" t="n"/>
      <c r="L104" s="4" t="n"/>
      <c r="M104" s="4" t="n"/>
      <c r="N104" s="3" t="n"/>
      <c r="O104" s="4">
        <f>IF(OR(D104="",NOT(ISNUMBER(E104)),NOT(ISNUMBER(F104)),M104="취소"),"",IF(COUNTIFS($D$2:$D$501,D104,$E$2:$E$501,"&lt;"&amp;F104,$F$2:$F$501,"&gt;"&amp;E104,$M$2:$M$501,"&lt;&gt;취소")&gt;1,"겹침",""))</f>
        <v/>
      </c>
    </row>
    <row r="105">
      <c r="A105" s="2" t="n"/>
      <c r="B105" s="3" t="n"/>
      <c r="C105" s="3" t="n"/>
      <c r="D105" s="3" t="n"/>
      <c r="E105" s="2" t="n"/>
      <c r="F105" s="2" t="n"/>
      <c r="G105" s="4">
        <f>IF(AND(ISNUMBER(E105),ISNUMBER(F105)),F105-E105,"")</f>
        <v/>
      </c>
      <c r="H105" s="3" t="n"/>
      <c r="I105" s="3" t="n"/>
      <c r="J105" s="4" t="n"/>
      <c r="K105" s="5" t="n"/>
      <c r="L105" s="4" t="n"/>
      <c r="M105" s="4" t="n"/>
      <c r="N105" s="3" t="n"/>
      <c r="O105" s="4">
        <f>IF(OR(D105="",NOT(ISNUMBER(E105)),NOT(ISNUMBER(F105)),M105="취소"),"",IF(COUNTIFS($D$2:$D$501,D105,$E$2:$E$501,"&lt;"&amp;F105,$F$2:$F$501,"&gt;"&amp;E105,$M$2:$M$501,"&lt;&gt;취소")&gt;1,"겹침",""))</f>
        <v/>
      </c>
    </row>
    <row r="106">
      <c r="A106" s="2" t="n"/>
      <c r="B106" s="3" t="n"/>
      <c r="C106" s="3" t="n"/>
      <c r="D106" s="3" t="n"/>
      <c r="E106" s="2" t="n"/>
      <c r="F106" s="2" t="n"/>
      <c r="G106" s="4">
        <f>IF(AND(ISNUMBER(E106),ISNUMBER(F106)),F106-E106,"")</f>
        <v/>
      </c>
      <c r="H106" s="3" t="n"/>
      <c r="I106" s="3" t="n"/>
      <c r="J106" s="4" t="n"/>
      <c r="K106" s="5" t="n"/>
      <c r="L106" s="4" t="n"/>
      <c r="M106" s="4" t="n"/>
      <c r="N106" s="3" t="n"/>
      <c r="O106" s="4">
        <f>IF(OR(D106="",NOT(ISNUMBER(E106)),NOT(ISNUMBER(F106)),M106="취소"),"",IF(COUNTIFS($D$2:$D$501,D106,$E$2:$E$501,"&lt;"&amp;F106,$F$2:$F$501,"&gt;"&amp;E106,$M$2:$M$501,"&lt;&gt;취소")&gt;1,"겹침",""))</f>
        <v/>
      </c>
    </row>
    <row r="107">
      <c r="A107" s="2" t="n"/>
      <c r="B107" s="3" t="n"/>
      <c r="C107" s="3" t="n"/>
      <c r="D107" s="3" t="n"/>
      <c r="E107" s="2" t="n"/>
      <c r="F107" s="2" t="n"/>
      <c r="G107" s="4">
        <f>IF(AND(ISNUMBER(E107),ISNUMBER(F107)),F107-E107,"")</f>
        <v/>
      </c>
      <c r="H107" s="3" t="n"/>
      <c r="I107" s="3" t="n"/>
      <c r="J107" s="4" t="n"/>
      <c r="K107" s="5" t="n"/>
      <c r="L107" s="4" t="n"/>
      <c r="M107" s="4" t="n"/>
      <c r="N107" s="3" t="n"/>
      <c r="O107" s="4">
        <f>IF(OR(D107="",NOT(ISNUMBER(E107)),NOT(ISNUMBER(F107)),M107="취소"),"",IF(COUNTIFS($D$2:$D$501,D107,$E$2:$E$501,"&lt;"&amp;F107,$F$2:$F$501,"&gt;"&amp;E107,$M$2:$M$501,"&lt;&gt;취소")&gt;1,"겹침",""))</f>
        <v/>
      </c>
    </row>
    <row r="108">
      <c r="A108" s="2" t="n"/>
      <c r="B108" s="3" t="n"/>
      <c r="C108" s="3" t="n"/>
      <c r="D108" s="3" t="n"/>
      <c r="E108" s="2" t="n"/>
      <c r="F108" s="2" t="n"/>
      <c r="G108" s="4">
        <f>IF(AND(ISNUMBER(E108),ISNUMBER(F108)),F108-E108,"")</f>
        <v/>
      </c>
      <c r="H108" s="3" t="n"/>
      <c r="I108" s="3" t="n"/>
      <c r="J108" s="4" t="n"/>
      <c r="K108" s="5" t="n"/>
      <c r="L108" s="4" t="n"/>
      <c r="M108" s="4" t="n"/>
      <c r="N108" s="3" t="n"/>
      <c r="O108" s="4">
        <f>IF(OR(D108="",NOT(ISNUMBER(E108)),NOT(ISNUMBER(F108)),M108="취소"),"",IF(COUNTIFS($D$2:$D$501,D108,$E$2:$E$501,"&lt;"&amp;F108,$F$2:$F$501,"&gt;"&amp;E108,$M$2:$M$501,"&lt;&gt;취소")&gt;1,"겹침",""))</f>
        <v/>
      </c>
    </row>
    <row r="109">
      <c r="A109" s="2" t="n"/>
      <c r="B109" s="3" t="n"/>
      <c r="C109" s="3" t="n"/>
      <c r="D109" s="3" t="n"/>
      <c r="E109" s="2" t="n"/>
      <c r="F109" s="2" t="n"/>
      <c r="G109" s="4">
        <f>IF(AND(ISNUMBER(E109),ISNUMBER(F109)),F109-E109,"")</f>
        <v/>
      </c>
      <c r="H109" s="3" t="n"/>
      <c r="I109" s="3" t="n"/>
      <c r="J109" s="4" t="n"/>
      <c r="K109" s="5" t="n"/>
      <c r="L109" s="4" t="n"/>
      <c r="M109" s="4" t="n"/>
      <c r="N109" s="3" t="n"/>
      <c r="O109" s="4">
        <f>IF(OR(D109="",NOT(ISNUMBER(E109)),NOT(ISNUMBER(F109)),M109="취소"),"",IF(COUNTIFS($D$2:$D$501,D109,$E$2:$E$501,"&lt;"&amp;F109,$F$2:$F$501,"&gt;"&amp;E109,$M$2:$M$501,"&lt;&gt;취소")&gt;1,"겹침",""))</f>
        <v/>
      </c>
    </row>
    <row r="110">
      <c r="A110" s="2" t="n"/>
      <c r="B110" s="3" t="n"/>
      <c r="C110" s="3" t="n"/>
      <c r="D110" s="3" t="n"/>
      <c r="E110" s="2" t="n"/>
      <c r="F110" s="2" t="n"/>
      <c r="G110" s="4">
        <f>IF(AND(ISNUMBER(E110),ISNUMBER(F110)),F110-E110,"")</f>
        <v/>
      </c>
      <c r="H110" s="3" t="n"/>
      <c r="I110" s="3" t="n"/>
      <c r="J110" s="4" t="n"/>
      <c r="K110" s="5" t="n"/>
      <c r="L110" s="4" t="n"/>
      <c r="M110" s="4" t="n"/>
      <c r="N110" s="3" t="n"/>
      <c r="O110" s="4">
        <f>IF(OR(D110="",NOT(ISNUMBER(E110)),NOT(ISNUMBER(F110)),M110="취소"),"",IF(COUNTIFS($D$2:$D$501,D110,$E$2:$E$501,"&lt;"&amp;F110,$F$2:$F$501,"&gt;"&amp;E110,$M$2:$M$501,"&lt;&gt;취소")&gt;1,"겹침",""))</f>
        <v/>
      </c>
    </row>
    <row r="111">
      <c r="A111" s="2" t="n"/>
      <c r="B111" s="3" t="n"/>
      <c r="C111" s="3" t="n"/>
      <c r="D111" s="3" t="n"/>
      <c r="E111" s="2" t="n"/>
      <c r="F111" s="2" t="n"/>
      <c r="G111" s="4">
        <f>IF(AND(ISNUMBER(E111),ISNUMBER(F111)),F111-E111,"")</f>
        <v/>
      </c>
      <c r="H111" s="3" t="n"/>
      <c r="I111" s="3" t="n"/>
      <c r="J111" s="4" t="n"/>
      <c r="K111" s="5" t="n"/>
      <c r="L111" s="4" t="n"/>
      <c r="M111" s="4" t="n"/>
      <c r="N111" s="3" t="n"/>
      <c r="O111" s="4">
        <f>IF(OR(D111="",NOT(ISNUMBER(E111)),NOT(ISNUMBER(F111)),M111="취소"),"",IF(COUNTIFS($D$2:$D$501,D111,$E$2:$E$501,"&lt;"&amp;F111,$F$2:$F$501,"&gt;"&amp;E111,$M$2:$M$501,"&lt;&gt;취소")&gt;1,"겹침",""))</f>
        <v/>
      </c>
    </row>
    <row r="112">
      <c r="A112" s="2" t="n"/>
      <c r="B112" s="3" t="n"/>
      <c r="C112" s="3" t="n"/>
      <c r="D112" s="3" t="n"/>
      <c r="E112" s="2" t="n"/>
      <c r="F112" s="2" t="n"/>
      <c r="G112" s="4">
        <f>IF(AND(ISNUMBER(E112),ISNUMBER(F112)),F112-E112,"")</f>
        <v/>
      </c>
      <c r="H112" s="3" t="n"/>
      <c r="I112" s="3" t="n"/>
      <c r="J112" s="4" t="n"/>
      <c r="K112" s="5" t="n"/>
      <c r="L112" s="4" t="n"/>
      <c r="M112" s="4" t="n"/>
      <c r="N112" s="3" t="n"/>
      <c r="O112" s="4">
        <f>IF(OR(D112="",NOT(ISNUMBER(E112)),NOT(ISNUMBER(F112)),M112="취소"),"",IF(COUNTIFS($D$2:$D$501,D112,$E$2:$E$501,"&lt;"&amp;F112,$F$2:$F$501,"&gt;"&amp;E112,$M$2:$M$501,"&lt;&gt;취소")&gt;1,"겹침",""))</f>
        <v/>
      </c>
    </row>
    <row r="113">
      <c r="A113" s="2" t="n"/>
      <c r="B113" s="3" t="n"/>
      <c r="C113" s="3" t="n"/>
      <c r="D113" s="3" t="n"/>
      <c r="E113" s="2" t="n"/>
      <c r="F113" s="2" t="n"/>
      <c r="G113" s="4">
        <f>IF(AND(ISNUMBER(E113),ISNUMBER(F113)),F113-E113,"")</f>
        <v/>
      </c>
      <c r="H113" s="3" t="n"/>
      <c r="I113" s="3" t="n"/>
      <c r="J113" s="4" t="n"/>
      <c r="K113" s="5" t="n"/>
      <c r="L113" s="4" t="n"/>
      <c r="M113" s="4" t="n"/>
      <c r="N113" s="3" t="n"/>
      <c r="O113" s="4">
        <f>IF(OR(D113="",NOT(ISNUMBER(E113)),NOT(ISNUMBER(F113)),M113="취소"),"",IF(COUNTIFS($D$2:$D$501,D113,$E$2:$E$501,"&lt;"&amp;F113,$F$2:$F$501,"&gt;"&amp;E113,$M$2:$M$501,"&lt;&gt;취소")&gt;1,"겹침",""))</f>
        <v/>
      </c>
    </row>
    <row r="114">
      <c r="A114" s="2" t="n"/>
      <c r="B114" s="3" t="n"/>
      <c r="C114" s="3" t="n"/>
      <c r="D114" s="3" t="n"/>
      <c r="E114" s="2" t="n"/>
      <c r="F114" s="2" t="n"/>
      <c r="G114" s="4">
        <f>IF(AND(ISNUMBER(E114),ISNUMBER(F114)),F114-E114,"")</f>
        <v/>
      </c>
      <c r="H114" s="3" t="n"/>
      <c r="I114" s="3" t="n"/>
      <c r="J114" s="4" t="n"/>
      <c r="K114" s="5" t="n"/>
      <c r="L114" s="4" t="n"/>
      <c r="M114" s="4" t="n"/>
      <c r="N114" s="3" t="n"/>
      <c r="O114" s="4">
        <f>IF(OR(D114="",NOT(ISNUMBER(E114)),NOT(ISNUMBER(F114)),M114="취소"),"",IF(COUNTIFS($D$2:$D$501,D114,$E$2:$E$501,"&lt;"&amp;F114,$F$2:$F$501,"&gt;"&amp;E114,$M$2:$M$501,"&lt;&gt;취소")&gt;1,"겹침",""))</f>
        <v/>
      </c>
    </row>
    <row r="115">
      <c r="A115" s="2" t="n"/>
      <c r="B115" s="3" t="n"/>
      <c r="C115" s="3" t="n"/>
      <c r="D115" s="3" t="n"/>
      <c r="E115" s="2" t="n"/>
      <c r="F115" s="2" t="n"/>
      <c r="G115" s="4">
        <f>IF(AND(ISNUMBER(E115),ISNUMBER(F115)),F115-E115,"")</f>
        <v/>
      </c>
      <c r="H115" s="3" t="n"/>
      <c r="I115" s="3" t="n"/>
      <c r="J115" s="4" t="n"/>
      <c r="K115" s="5" t="n"/>
      <c r="L115" s="4" t="n"/>
      <c r="M115" s="4" t="n"/>
      <c r="N115" s="3" t="n"/>
      <c r="O115" s="4">
        <f>IF(OR(D115="",NOT(ISNUMBER(E115)),NOT(ISNUMBER(F115)),M115="취소"),"",IF(COUNTIFS($D$2:$D$501,D115,$E$2:$E$501,"&lt;"&amp;F115,$F$2:$F$501,"&gt;"&amp;E115,$M$2:$M$501,"&lt;&gt;취소")&gt;1,"겹침",""))</f>
        <v/>
      </c>
    </row>
    <row r="116">
      <c r="A116" s="2" t="n"/>
      <c r="B116" s="3" t="n"/>
      <c r="C116" s="3" t="n"/>
      <c r="D116" s="3" t="n"/>
      <c r="E116" s="2" t="n"/>
      <c r="F116" s="2" t="n"/>
      <c r="G116" s="4">
        <f>IF(AND(ISNUMBER(E116),ISNUMBER(F116)),F116-E116,"")</f>
        <v/>
      </c>
      <c r="H116" s="3" t="n"/>
      <c r="I116" s="3" t="n"/>
      <c r="J116" s="4" t="n"/>
      <c r="K116" s="5" t="n"/>
      <c r="L116" s="4" t="n"/>
      <c r="M116" s="4" t="n"/>
      <c r="N116" s="3" t="n"/>
      <c r="O116" s="4">
        <f>IF(OR(D116="",NOT(ISNUMBER(E116)),NOT(ISNUMBER(F116)),M116="취소"),"",IF(COUNTIFS($D$2:$D$501,D116,$E$2:$E$501,"&lt;"&amp;F116,$F$2:$F$501,"&gt;"&amp;E116,$M$2:$M$501,"&lt;&gt;취소")&gt;1,"겹침",""))</f>
        <v/>
      </c>
    </row>
    <row r="117">
      <c r="A117" s="2" t="n"/>
      <c r="B117" s="3" t="n"/>
      <c r="C117" s="3" t="n"/>
      <c r="D117" s="3" t="n"/>
      <c r="E117" s="2" t="n"/>
      <c r="F117" s="2" t="n"/>
      <c r="G117" s="4">
        <f>IF(AND(ISNUMBER(E117),ISNUMBER(F117)),F117-E117,"")</f>
        <v/>
      </c>
      <c r="H117" s="3" t="n"/>
      <c r="I117" s="3" t="n"/>
      <c r="J117" s="4" t="n"/>
      <c r="K117" s="5" t="n"/>
      <c r="L117" s="4" t="n"/>
      <c r="M117" s="4" t="n"/>
      <c r="N117" s="3" t="n"/>
      <c r="O117" s="4">
        <f>IF(OR(D117="",NOT(ISNUMBER(E117)),NOT(ISNUMBER(F117)),M117="취소"),"",IF(COUNTIFS($D$2:$D$501,D117,$E$2:$E$501,"&lt;"&amp;F117,$F$2:$F$501,"&gt;"&amp;E117,$M$2:$M$501,"&lt;&gt;취소")&gt;1,"겹침",""))</f>
        <v/>
      </c>
    </row>
    <row r="118">
      <c r="A118" s="2" t="n"/>
      <c r="B118" s="3" t="n"/>
      <c r="C118" s="3" t="n"/>
      <c r="D118" s="3" t="n"/>
      <c r="E118" s="2" t="n"/>
      <c r="F118" s="2" t="n"/>
      <c r="G118" s="4">
        <f>IF(AND(ISNUMBER(E118),ISNUMBER(F118)),F118-E118,"")</f>
        <v/>
      </c>
      <c r="H118" s="3" t="n"/>
      <c r="I118" s="3" t="n"/>
      <c r="J118" s="4" t="n"/>
      <c r="K118" s="5" t="n"/>
      <c r="L118" s="4" t="n"/>
      <c r="M118" s="4" t="n"/>
      <c r="N118" s="3" t="n"/>
      <c r="O118" s="4">
        <f>IF(OR(D118="",NOT(ISNUMBER(E118)),NOT(ISNUMBER(F118)),M118="취소"),"",IF(COUNTIFS($D$2:$D$501,D118,$E$2:$E$501,"&lt;"&amp;F118,$F$2:$F$501,"&gt;"&amp;E118,$M$2:$M$501,"&lt;&gt;취소")&gt;1,"겹침",""))</f>
        <v/>
      </c>
    </row>
    <row r="119">
      <c r="A119" s="2" t="n"/>
      <c r="B119" s="3" t="n"/>
      <c r="C119" s="3" t="n"/>
      <c r="D119" s="3" t="n"/>
      <c r="E119" s="2" t="n"/>
      <c r="F119" s="2" t="n"/>
      <c r="G119" s="4">
        <f>IF(AND(ISNUMBER(E119),ISNUMBER(F119)),F119-E119,"")</f>
        <v/>
      </c>
      <c r="H119" s="3" t="n"/>
      <c r="I119" s="3" t="n"/>
      <c r="J119" s="4" t="n"/>
      <c r="K119" s="5" t="n"/>
      <c r="L119" s="4" t="n"/>
      <c r="M119" s="4" t="n"/>
      <c r="N119" s="3" t="n"/>
      <c r="O119" s="4">
        <f>IF(OR(D119="",NOT(ISNUMBER(E119)),NOT(ISNUMBER(F119)),M119="취소"),"",IF(COUNTIFS($D$2:$D$501,D119,$E$2:$E$501,"&lt;"&amp;F119,$F$2:$F$501,"&gt;"&amp;E119,$M$2:$M$501,"&lt;&gt;취소")&gt;1,"겹침",""))</f>
        <v/>
      </c>
    </row>
    <row r="120">
      <c r="A120" s="2" t="n"/>
      <c r="B120" s="3" t="n"/>
      <c r="C120" s="3" t="n"/>
      <c r="D120" s="3" t="n"/>
      <c r="E120" s="2" t="n"/>
      <c r="F120" s="2" t="n"/>
      <c r="G120" s="4">
        <f>IF(AND(ISNUMBER(E120),ISNUMBER(F120)),F120-E120,"")</f>
        <v/>
      </c>
      <c r="H120" s="3" t="n"/>
      <c r="I120" s="3" t="n"/>
      <c r="J120" s="4" t="n"/>
      <c r="K120" s="5" t="n"/>
      <c r="L120" s="4" t="n"/>
      <c r="M120" s="4" t="n"/>
      <c r="N120" s="3" t="n"/>
      <c r="O120" s="4">
        <f>IF(OR(D120="",NOT(ISNUMBER(E120)),NOT(ISNUMBER(F120)),M120="취소"),"",IF(COUNTIFS($D$2:$D$501,D120,$E$2:$E$501,"&lt;"&amp;F120,$F$2:$F$501,"&gt;"&amp;E120,$M$2:$M$501,"&lt;&gt;취소")&gt;1,"겹침",""))</f>
        <v/>
      </c>
    </row>
    <row r="121">
      <c r="A121" s="2" t="n"/>
      <c r="B121" s="3" t="n"/>
      <c r="C121" s="3" t="n"/>
      <c r="D121" s="3" t="n"/>
      <c r="E121" s="2" t="n"/>
      <c r="F121" s="2" t="n"/>
      <c r="G121" s="4">
        <f>IF(AND(ISNUMBER(E121),ISNUMBER(F121)),F121-E121,"")</f>
        <v/>
      </c>
      <c r="H121" s="3" t="n"/>
      <c r="I121" s="3" t="n"/>
      <c r="J121" s="4" t="n"/>
      <c r="K121" s="5" t="n"/>
      <c r="L121" s="4" t="n"/>
      <c r="M121" s="4" t="n"/>
      <c r="N121" s="3" t="n"/>
      <c r="O121" s="4">
        <f>IF(OR(D121="",NOT(ISNUMBER(E121)),NOT(ISNUMBER(F121)),M121="취소"),"",IF(COUNTIFS($D$2:$D$501,D121,$E$2:$E$501,"&lt;"&amp;F121,$F$2:$F$501,"&gt;"&amp;E121,$M$2:$M$501,"&lt;&gt;취소")&gt;1,"겹침",""))</f>
        <v/>
      </c>
    </row>
    <row r="122">
      <c r="A122" s="2" t="n"/>
      <c r="B122" s="3" t="n"/>
      <c r="C122" s="3" t="n"/>
      <c r="D122" s="3" t="n"/>
      <c r="E122" s="2" t="n"/>
      <c r="F122" s="2" t="n"/>
      <c r="G122" s="4">
        <f>IF(AND(ISNUMBER(E122),ISNUMBER(F122)),F122-E122,"")</f>
        <v/>
      </c>
      <c r="H122" s="3" t="n"/>
      <c r="I122" s="3" t="n"/>
      <c r="J122" s="4" t="n"/>
      <c r="K122" s="5" t="n"/>
      <c r="L122" s="4" t="n"/>
      <c r="M122" s="4" t="n"/>
      <c r="N122" s="3" t="n"/>
      <c r="O122" s="4">
        <f>IF(OR(D122="",NOT(ISNUMBER(E122)),NOT(ISNUMBER(F122)),M122="취소"),"",IF(COUNTIFS($D$2:$D$501,D122,$E$2:$E$501,"&lt;"&amp;F122,$F$2:$F$501,"&gt;"&amp;E122,$M$2:$M$501,"&lt;&gt;취소")&gt;1,"겹침",""))</f>
        <v/>
      </c>
    </row>
    <row r="123">
      <c r="A123" s="2" t="n"/>
      <c r="B123" s="3" t="n"/>
      <c r="C123" s="3" t="n"/>
      <c r="D123" s="3" t="n"/>
      <c r="E123" s="2" t="n"/>
      <c r="F123" s="2" t="n"/>
      <c r="G123" s="4">
        <f>IF(AND(ISNUMBER(E123),ISNUMBER(F123)),F123-E123,"")</f>
        <v/>
      </c>
      <c r="H123" s="3" t="n"/>
      <c r="I123" s="3" t="n"/>
      <c r="J123" s="4" t="n"/>
      <c r="K123" s="5" t="n"/>
      <c r="L123" s="4" t="n"/>
      <c r="M123" s="4" t="n"/>
      <c r="N123" s="3" t="n"/>
      <c r="O123" s="4">
        <f>IF(OR(D123="",NOT(ISNUMBER(E123)),NOT(ISNUMBER(F123)),M123="취소"),"",IF(COUNTIFS($D$2:$D$501,D123,$E$2:$E$501,"&lt;"&amp;F123,$F$2:$F$501,"&gt;"&amp;E123,$M$2:$M$501,"&lt;&gt;취소")&gt;1,"겹침",""))</f>
        <v/>
      </c>
    </row>
    <row r="124">
      <c r="A124" s="2" t="n"/>
      <c r="B124" s="3" t="n"/>
      <c r="C124" s="3" t="n"/>
      <c r="D124" s="3" t="n"/>
      <c r="E124" s="2" t="n"/>
      <c r="F124" s="2" t="n"/>
      <c r="G124" s="4">
        <f>IF(AND(ISNUMBER(E124),ISNUMBER(F124)),F124-E124,"")</f>
        <v/>
      </c>
      <c r="H124" s="3" t="n"/>
      <c r="I124" s="3" t="n"/>
      <c r="J124" s="4" t="n"/>
      <c r="K124" s="5" t="n"/>
      <c r="L124" s="4" t="n"/>
      <c r="M124" s="4" t="n"/>
      <c r="N124" s="3" t="n"/>
      <c r="O124" s="4">
        <f>IF(OR(D124="",NOT(ISNUMBER(E124)),NOT(ISNUMBER(F124)),M124="취소"),"",IF(COUNTIFS($D$2:$D$501,D124,$E$2:$E$501,"&lt;"&amp;F124,$F$2:$F$501,"&gt;"&amp;E124,$M$2:$M$501,"&lt;&gt;취소")&gt;1,"겹침",""))</f>
        <v/>
      </c>
    </row>
    <row r="125">
      <c r="A125" s="2" t="n"/>
      <c r="B125" s="3" t="n"/>
      <c r="C125" s="3" t="n"/>
      <c r="D125" s="3" t="n"/>
      <c r="E125" s="2" t="n"/>
      <c r="F125" s="2" t="n"/>
      <c r="G125" s="4">
        <f>IF(AND(ISNUMBER(E125),ISNUMBER(F125)),F125-E125,"")</f>
        <v/>
      </c>
      <c r="H125" s="3" t="n"/>
      <c r="I125" s="3" t="n"/>
      <c r="J125" s="4" t="n"/>
      <c r="K125" s="5" t="n"/>
      <c r="L125" s="4" t="n"/>
      <c r="M125" s="4" t="n"/>
      <c r="N125" s="3" t="n"/>
      <c r="O125" s="4">
        <f>IF(OR(D125="",NOT(ISNUMBER(E125)),NOT(ISNUMBER(F125)),M125="취소"),"",IF(COUNTIFS($D$2:$D$501,D125,$E$2:$E$501,"&lt;"&amp;F125,$F$2:$F$501,"&gt;"&amp;E125,$M$2:$M$501,"&lt;&gt;취소")&gt;1,"겹침",""))</f>
        <v/>
      </c>
    </row>
    <row r="126">
      <c r="A126" s="2" t="n"/>
      <c r="B126" s="3" t="n"/>
      <c r="C126" s="3" t="n"/>
      <c r="D126" s="3" t="n"/>
      <c r="E126" s="2" t="n"/>
      <c r="F126" s="2" t="n"/>
      <c r="G126" s="4">
        <f>IF(AND(ISNUMBER(E126),ISNUMBER(F126)),F126-E126,"")</f>
        <v/>
      </c>
      <c r="H126" s="3" t="n"/>
      <c r="I126" s="3" t="n"/>
      <c r="J126" s="4" t="n"/>
      <c r="K126" s="5" t="n"/>
      <c r="L126" s="4" t="n"/>
      <c r="M126" s="4" t="n"/>
      <c r="N126" s="3" t="n"/>
      <c r="O126" s="4">
        <f>IF(OR(D126="",NOT(ISNUMBER(E126)),NOT(ISNUMBER(F126)),M126="취소"),"",IF(COUNTIFS($D$2:$D$501,D126,$E$2:$E$501,"&lt;"&amp;F126,$F$2:$F$501,"&gt;"&amp;E126,$M$2:$M$501,"&lt;&gt;취소")&gt;1,"겹침",""))</f>
        <v/>
      </c>
    </row>
    <row r="127">
      <c r="A127" s="2" t="n"/>
      <c r="B127" s="3" t="n"/>
      <c r="C127" s="3" t="n"/>
      <c r="D127" s="3" t="n"/>
      <c r="E127" s="2" t="n"/>
      <c r="F127" s="2" t="n"/>
      <c r="G127" s="4">
        <f>IF(AND(ISNUMBER(E127),ISNUMBER(F127)),F127-E127,"")</f>
        <v/>
      </c>
      <c r="H127" s="3" t="n"/>
      <c r="I127" s="3" t="n"/>
      <c r="J127" s="4" t="n"/>
      <c r="K127" s="5" t="n"/>
      <c r="L127" s="4" t="n"/>
      <c r="M127" s="4" t="n"/>
      <c r="N127" s="3" t="n"/>
      <c r="O127" s="4">
        <f>IF(OR(D127="",NOT(ISNUMBER(E127)),NOT(ISNUMBER(F127)),M127="취소"),"",IF(COUNTIFS($D$2:$D$501,D127,$E$2:$E$501,"&lt;"&amp;F127,$F$2:$F$501,"&gt;"&amp;E127,$M$2:$M$501,"&lt;&gt;취소")&gt;1,"겹침",""))</f>
        <v/>
      </c>
    </row>
    <row r="128">
      <c r="A128" s="2" t="n"/>
      <c r="B128" s="3" t="n"/>
      <c r="C128" s="3" t="n"/>
      <c r="D128" s="3" t="n"/>
      <c r="E128" s="2" t="n"/>
      <c r="F128" s="2" t="n"/>
      <c r="G128" s="4">
        <f>IF(AND(ISNUMBER(E128),ISNUMBER(F128)),F128-E128,"")</f>
        <v/>
      </c>
      <c r="H128" s="3" t="n"/>
      <c r="I128" s="3" t="n"/>
      <c r="J128" s="4" t="n"/>
      <c r="K128" s="5" t="n"/>
      <c r="L128" s="4" t="n"/>
      <c r="M128" s="4" t="n"/>
      <c r="N128" s="3" t="n"/>
      <c r="O128" s="4">
        <f>IF(OR(D128="",NOT(ISNUMBER(E128)),NOT(ISNUMBER(F128)),M128="취소"),"",IF(COUNTIFS($D$2:$D$501,D128,$E$2:$E$501,"&lt;"&amp;F128,$F$2:$F$501,"&gt;"&amp;E128,$M$2:$M$501,"&lt;&gt;취소")&gt;1,"겹침",""))</f>
        <v/>
      </c>
    </row>
    <row r="129">
      <c r="A129" s="2" t="n"/>
      <c r="B129" s="3" t="n"/>
      <c r="C129" s="3" t="n"/>
      <c r="D129" s="3" t="n"/>
      <c r="E129" s="2" t="n"/>
      <c r="F129" s="2" t="n"/>
      <c r="G129" s="4">
        <f>IF(AND(ISNUMBER(E129),ISNUMBER(F129)),F129-E129,"")</f>
        <v/>
      </c>
      <c r="H129" s="3" t="n"/>
      <c r="I129" s="3" t="n"/>
      <c r="J129" s="4" t="n"/>
      <c r="K129" s="5" t="n"/>
      <c r="L129" s="4" t="n"/>
      <c r="M129" s="4" t="n"/>
      <c r="N129" s="3" t="n"/>
      <c r="O129" s="4">
        <f>IF(OR(D129="",NOT(ISNUMBER(E129)),NOT(ISNUMBER(F129)),M129="취소"),"",IF(COUNTIFS($D$2:$D$501,D129,$E$2:$E$501,"&lt;"&amp;F129,$F$2:$F$501,"&gt;"&amp;E129,$M$2:$M$501,"&lt;&gt;취소")&gt;1,"겹침",""))</f>
        <v/>
      </c>
    </row>
    <row r="130">
      <c r="A130" s="2" t="n"/>
      <c r="B130" s="3" t="n"/>
      <c r="C130" s="3" t="n"/>
      <c r="D130" s="3" t="n"/>
      <c r="E130" s="2" t="n"/>
      <c r="F130" s="2" t="n"/>
      <c r="G130" s="4">
        <f>IF(AND(ISNUMBER(E130),ISNUMBER(F130)),F130-E130,"")</f>
        <v/>
      </c>
      <c r="H130" s="3" t="n"/>
      <c r="I130" s="3" t="n"/>
      <c r="J130" s="4" t="n"/>
      <c r="K130" s="5" t="n"/>
      <c r="L130" s="4" t="n"/>
      <c r="M130" s="4" t="n"/>
      <c r="N130" s="3" t="n"/>
      <c r="O130" s="4">
        <f>IF(OR(D130="",NOT(ISNUMBER(E130)),NOT(ISNUMBER(F130)),M130="취소"),"",IF(COUNTIFS($D$2:$D$501,D130,$E$2:$E$501,"&lt;"&amp;F130,$F$2:$F$501,"&gt;"&amp;E130,$M$2:$M$501,"&lt;&gt;취소")&gt;1,"겹침",""))</f>
        <v/>
      </c>
    </row>
    <row r="131">
      <c r="A131" s="2" t="n"/>
      <c r="B131" s="3" t="n"/>
      <c r="C131" s="3" t="n"/>
      <c r="D131" s="3" t="n"/>
      <c r="E131" s="2" t="n"/>
      <c r="F131" s="2" t="n"/>
      <c r="G131" s="4">
        <f>IF(AND(ISNUMBER(E131),ISNUMBER(F131)),F131-E131,"")</f>
        <v/>
      </c>
      <c r="H131" s="3" t="n"/>
      <c r="I131" s="3" t="n"/>
      <c r="J131" s="4" t="n"/>
      <c r="K131" s="5" t="n"/>
      <c r="L131" s="4" t="n"/>
      <c r="M131" s="4" t="n"/>
      <c r="N131" s="3" t="n"/>
      <c r="O131" s="4">
        <f>IF(OR(D131="",NOT(ISNUMBER(E131)),NOT(ISNUMBER(F131)),M131="취소"),"",IF(COUNTIFS($D$2:$D$501,D131,$E$2:$E$501,"&lt;"&amp;F131,$F$2:$F$501,"&gt;"&amp;E131,$M$2:$M$501,"&lt;&gt;취소")&gt;1,"겹침",""))</f>
        <v/>
      </c>
    </row>
    <row r="132">
      <c r="A132" s="2" t="n"/>
      <c r="B132" s="3" t="n"/>
      <c r="C132" s="3" t="n"/>
      <c r="D132" s="3" t="n"/>
      <c r="E132" s="2" t="n"/>
      <c r="F132" s="2" t="n"/>
      <c r="G132" s="4">
        <f>IF(AND(ISNUMBER(E132),ISNUMBER(F132)),F132-E132,"")</f>
        <v/>
      </c>
      <c r="H132" s="3" t="n"/>
      <c r="I132" s="3" t="n"/>
      <c r="J132" s="4" t="n"/>
      <c r="K132" s="5" t="n"/>
      <c r="L132" s="4" t="n"/>
      <c r="M132" s="4" t="n"/>
      <c r="N132" s="3" t="n"/>
      <c r="O132" s="4">
        <f>IF(OR(D132="",NOT(ISNUMBER(E132)),NOT(ISNUMBER(F132)),M132="취소"),"",IF(COUNTIFS($D$2:$D$501,D132,$E$2:$E$501,"&lt;"&amp;F132,$F$2:$F$501,"&gt;"&amp;E132,$M$2:$M$501,"&lt;&gt;취소")&gt;1,"겹침",""))</f>
        <v/>
      </c>
    </row>
    <row r="133">
      <c r="A133" s="2" t="n"/>
      <c r="B133" s="3" t="n"/>
      <c r="C133" s="3" t="n"/>
      <c r="D133" s="3" t="n"/>
      <c r="E133" s="2" t="n"/>
      <c r="F133" s="2" t="n"/>
      <c r="G133" s="4">
        <f>IF(AND(ISNUMBER(E133),ISNUMBER(F133)),F133-E133,"")</f>
        <v/>
      </c>
      <c r="H133" s="3" t="n"/>
      <c r="I133" s="3" t="n"/>
      <c r="J133" s="4" t="n"/>
      <c r="K133" s="5" t="n"/>
      <c r="L133" s="4" t="n"/>
      <c r="M133" s="4" t="n"/>
      <c r="N133" s="3" t="n"/>
      <c r="O133" s="4">
        <f>IF(OR(D133="",NOT(ISNUMBER(E133)),NOT(ISNUMBER(F133)),M133="취소"),"",IF(COUNTIFS($D$2:$D$501,D133,$E$2:$E$501,"&lt;"&amp;F133,$F$2:$F$501,"&gt;"&amp;E133,$M$2:$M$501,"&lt;&gt;취소")&gt;1,"겹침",""))</f>
        <v/>
      </c>
    </row>
    <row r="134">
      <c r="A134" s="2" t="n"/>
      <c r="B134" s="3" t="n"/>
      <c r="C134" s="3" t="n"/>
      <c r="D134" s="3" t="n"/>
      <c r="E134" s="2" t="n"/>
      <c r="F134" s="2" t="n"/>
      <c r="G134" s="4">
        <f>IF(AND(ISNUMBER(E134),ISNUMBER(F134)),F134-E134,"")</f>
        <v/>
      </c>
      <c r="H134" s="3" t="n"/>
      <c r="I134" s="3" t="n"/>
      <c r="J134" s="4" t="n"/>
      <c r="K134" s="5" t="n"/>
      <c r="L134" s="4" t="n"/>
      <c r="M134" s="4" t="n"/>
      <c r="N134" s="3" t="n"/>
      <c r="O134" s="4">
        <f>IF(OR(D134="",NOT(ISNUMBER(E134)),NOT(ISNUMBER(F134)),M134="취소"),"",IF(COUNTIFS($D$2:$D$501,D134,$E$2:$E$501,"&lt;"&amp;F134,$F$2:$F$501,"&gt;"&amp;E134,$M$2:$M$501,"&lt;&gt;취소")&gt;1,"겹침",""))</f>
        <v/>
      </c>
    </row>
    <row r="135">
      <c r="A135" s="2" t="n"/>
      <c r="B135" s="3" t="n"/>
      <c r="C135" s="3" t="n"/>
      <c r="D135" s="3" t="n"/>
      <c r="E135" s="2" t="n"/>
      <c r="F135" s="2" t="n"/>
      <c r="G135" s="4">
        <f>IF(AND(ISNUMBER(E135),ISNUMBER(F135)),F135-E135,"")</f>
        <v/>
      </c>
      <c r="H135" s="3" t="n"/>
      <c r="I135" s="3" t="n"/>
      <c r="J135" s="4" t="n"/>
      <c r="K135" s="5" t="n"/>
      <c r="L135" s="4" t="n"/>
      <c r="M135" s="4" t="n"/>
      <c r="N135" s="3" t="n"/>
      <c r="O135" s="4">
        <f>IF(OR(D135="",NOT(ISNUMBER(E135)),NOT(ISNUMBER(F135)),M135="취소"),"",IF(COUNTIFS($D$2:$D$501,D135,$E$2:$E$501,"&lt;"&amp;F135,$F$2:$F$501,"&gt;"&amp;E135,$M$2:$M$501,"&lt;&gt;취소")&gt;1,"겹침",""))</f>
        <v/>
      </c>
    </row>
    <row r="136">
      <c r="A136" s="2" t="n"/>
      <c r="B136" s="3" t="n"/>
      <c r="C136" s="3" t="n"/>
      <c r="D136" s="3" t="n"/>
      <c r="E136" s="2" t="n"/>
      <c r="F136" s="2" t="n"/>
      <c r="G136" s="4">
        <f>IF(AND(ISNUMBER(E136),ISNUMBER(F136)),F136-E136,"")</f>
        <v/>
      </c>
      <c r="H136" s="3" t="n"/>
      <c r="I136" s="3" t="n"/>
      <c r="J136" s="4" t="n"/>
      <c r="K136" s="5" t="n"/>
      <c r="L136" s="4" t="n"/>
      <c r="M136" s="4" t="n"/>
      <c r="N136" s="3" t="n"/>
      <c r="O136" s="4">
        <f>IF(OR(D136="",NOT(ISNUMBER(E136)),NOT(ISNUMBER(F136)),M136="취소"),"",IF(COUNTIFS($D$2:$D$501,D136,$E$2:$E$501,"&lt;"&amp;F136,$F$2:$F$501,"&gt;"&amp;E136,$M$2:$M$501,"&lt;&gt;취소")&gt;1,"겹침",""))</f>
        <v/>
      </c>
    </row>
    <row r="137">
      <c r="A137" s="2" t="n"/>
      <c r="B137" s="3" t="n"/>
      <c r="C137" s="3" t="n"/>
      <c r="D137" s="3" t="n"/>
      <c r="E137" s="2" t="n"/>
      <c r="F137" s="2" t="n"/>
      <c r="G137" s="4">
        <f>IF(AND(ISNUMBER(E137),ISNUMBER(F137)),F137-E137,"")</f>
        <v/>
      </c>
      <c r="H137" s="3" t="n"/>
      <c r="I137" s="3" t="n"/>
      <c r="J137" s="4" t="n"/>
      <c r="K137" s="5" t="n"/>
      <c r="L137" s="4" t="n"/>
      <c r="M137" s="4" t="n"/>
      <c r="N137" s="3" t="n"/>
      <c r="O137" s="4">
        <f>IF(OR(D137="",NOT(ISNUMBER(E137)),NOT(ISNUMBER(F137)),M137="취소"),"",IF(COUNTIFS($D$2:$D$501,D137,$E$2:$E$501,"&lt;"&amp;F137,$F$2:$F$501,"&gt;"&amp;E137,$M$2:$M$501,"&lt;&gt;취소")&gt;1,"겹침",""))</f>
        <v/>
      </c>
    </row>
    <row r="138">
      <c r="A138" s="2" t="n"/>
      <c r="B138" s="3" t="n"/>
      <c r="C138" s="3" t="n"/>
      <c r="D138" s="3" t="n"/>
      <c r="E138" s="2" t="n"/>
      <c r="F138" s="2" t="n"/>
      <c r="G138" s="4">
        <f>IF(AND(ISNUMBER(E138),ISNUMBER(F138)),F138-E138,"")</f>
        <v/>
      </c>
      <c r="H138" s="3" t="n"/>
      <c r="I138" s="3" t="n"/>
      <c r="J138" s="4" t="n"/>
      <c r="K138" s="5" t="n"/>
      <c r="L138" s="4" t="n"/>
      <c r="M138" s="4" t="n"/>
      <c r="N138" s="3" t="n"/>
      <c r="O138" s="4">
        <f>IF(OR(D138="",NOT(ISNUMBER(E138)),NOT(ISNUMBER(F138)),M138="취소"),"",IF(COUNTIFS($D$2:$D$501,D138,$E$2:$E$501,"&lt;"&amp;F138,$F$2:$F$501,"&gt;"&amp;E138,$M$2:$M$501,"&lt;&gt;취소")&gt;1,"겹침",""))</f>
        <v/>
      </c>
    </row>
    <row r="139">
      <c r="A139" s="2" t="n"/>
      <c r="B139" s="3" t="n"/>
      <c r="C139" s="3" t="n"/>
      <c r="D139" s="3" t="n"/>
      <c r="E139" s="2" t="n"/>
      <c r="F139" s="2" t="n"/>
      <c r="G139" s="4">
        <f>IF(AND(ISNUMBER(E139),ISNUMBER(F139)),F139-E139,"")</f>
        <v/>
      </c>
      <c r="H139" s="3" t="n"/>
      <c r="I139" s="3" t="n"/>
      <c r="J139" s="4" t="n"/>
      <c r="K139" s="5" t="n"/>
      <c r="L139" s="4" t="n"/>
      <c r="M139" s="4" t="n"/>
      <c r="N139" s="3" t="n"/>
      <c r="O139" s="4">
        <f>IF(OR(D139="",NOT(ISNUMBER(E139)),NOT(ISNUMBER(F139)),M139="취소"),"",IF(COUNTIFS($D$2:$D$501,D139,$E$2:$E$501,"&lt;"&amp;F139,$F$2:$F$501,"&gt;"&amp;E139,$M$2:$M$501,"&lt;&gt;취소")&gt;1,"겹침",""))</f>
        <v/>
      </c>
    </row>
    <row r="140">
      <c r="A140" s="2" t="n"/>
      <c r="B140" s="3" t="n"/>
      <c r="C140" s="3" t="n"/>
      <c r="D140" s="3" t="n"/>
      <c r="E140" s="2" t="n"/>
      <c r="F140" s="2" t="n"/>
      <c r="G140" s="4">
        <f>IF(AND(ISNUMBER(E140),ISNUMBER(F140)),F140-E140,"")</f>
        <v/>
      </c>
      <c r="H140" s="3" t="n"/>
      <c r="I140" s="3" t="n"/>
      <c r="J140" s="4" t="n"/>
      <c r="K140" s="5" t="n"/>
      <c r="L140" s="4" t="n"/>
      <c r="M140" s="4" t="n"/>
      <c r="N140" s="3" t="n"/>
      <c r="O140" s="4">
        <f>IF(OR(D140="",NOT(ISNUMBER(E140)),NOT(ISNUMBER(F140)),M140="취소"),"",IF(COUNTIFS($D$2:$D$501,D140,$E$2:$E$501,"&lt;"&amp;F140,$F$2:$F$501,"&gt;"&amp;E140,$M$2:$M$501,"&lt;&gt;취소")&gt;1,"겹침",""))</f>
        <v/>
      </c>
    </row>
    <row r="141">
      <c r="A141" s="2" t="n"/>
      <c r="B141" s="3" t="n"/>
      <c r="C141" s="3" t="n"/>
      <c r="D141" s="3" t="n"/>
      <c r="E141" s="2" t="n"/>
      <c r="F141" s="2" t="n"/>
      <c r="G141" s="4">
        <f>IF(AND(ISNUMBER(E141),ISNUMBER(F141)),F141-E141,"")</f>
        <v/>
      </c>
      <c r="H141" s="3" t="n"/>
      <c r="I141" s="3" t="n"/>
      <c r="J141" s="4" t="n"/>
      <c r="K141" s="5" t="n"/>
      <c r="L141" s="4" t="n"/>
      <c r="M141" s="4" t="n"/>
      <c r="N141" s="3" t="n"/>
      <c r="O141" s="4">
        <f>IF(OR(D141="",NOT(ISNUMBER(E141)),NOT(ISNUMBER(F141)),M141="취소"),"",IF(COUNTIFS($D$2:$D$501,D141,$E$2:$E$501,"&lt;"&amp;F141,$F$2:$F$501,"&gt;"&amp;E141,$M$2:$M$501,"&lt;&gt;취소")&gt;1,"겹침",""))</f>
        <v/>
      </c>
    </row>
    <row r="142">
      <c r="A142" s="2" t="n"/>
      <c r="B142" s="3" t="n"/>
      <c r="C142" s="3" t="n"/>
      <c r="D142" s="3" t="n"/>
      <c r="E142" s="2" t="n"/>
      <c r="F142" s="2" t="n"/>
      <c r="G142" s="4">
        <f>IF(AND(ISNUMBER(E142),ISNUMBER(F142)),F142-E142,"")</f>
        <v/>
      </c>
      <c r="H142" s="3" t="n"/>
      <c r="I142" s="3" t="n"/>
      <c r="J142" s="4" t="n"/>
      <c r="K142" s="5" t="n"/>
      <c r="L142" s="4" t="n"/>
      <c r="M142" s="4" t="n"/>
      <c r="N142" s="3" t="n"/>
      <c r="O142" s="4">
        <f>IF(OR(D142="",NOT(ISNUMBER(E142)),NOT(ISNUMBER(F142)),M142="취소"),"",IF(COUNTIFS($D$2:$D$501,D142,$E$2:$E$501,"&lt;"&amp;F142,$F$2:$F$501,"&gt;"&amp;E142,$M$2:$M$501,"&lt;&gt;취소")&gt;1,"겹침",""))</f>
        <v/>
      </c>
    </row>
    <row r="143">
      <c r="A143" s="2" t="n"/>
      <c r="B143" s="3" t="n"/>
      <c r="C143" s="3" t="n"/>
      <c r="D143" s="3" t="n"/>
      <c r="E143" s="2" t="n"/>
      <c r="F143" s="2" t="n"/>
      <c r="G143" s="4">
        <f>IF(AND(ISNUMBER(E143),ISNUMBER(F143)),F143-E143,"")</f>
        <v/>
      </c>
      <c r="H143" s="3" t="n"/>
      <c r="I143" s="3" t="n"/>
      <c r="J143" s="4" t="n"/>
      <c r="K143" s="5" t="n"/>
      <c r="L143" s="4" t="n"/>
      <c r="M143" s="4" t="n"/>
      <c r="N143" s="3" t="n"/>
      <c r="O143" s="4">
        <f>IF(OR(D143="",NOT(ISNUMBER(E143)),NOT(ISNUMBER(F143)),M143="취소"),"",IF(COUNTIFS($D$2:$D$501,D143,$E$2:$E$501,"&lt;"&amp;F143,$F$2:$F$501,"&gt;"&amp;E143,$M$2:$M$501,"&lt;&gt;취소")&gt;1,"겹침",""))</f>
        <v/>
      </c>
    </row>
    <row r="144">
      <c r="A144" s="2" t="n"/>
      <c r="B144" s="3" t="n"/>
      <c r="C144" s="3" t="n"/>
      <c r="D144" s="3" t="n"/>
      <c r="E144" s="2" t="n"/>
      <c r="F144" s="2" t="n"/>
      <c r="G144" s="4">
        <f>IF(AND(ISNUMBER(E144),ISNUMBER(F144)),F144-E144,"")</f>
        <v/>
      </c>
      <c r="H144" s="3" t="n"/>
      <c r="I144" s="3" t="n"/>
      <c r="J144" s="4" t="n"/>
      <c r="K144" s="5" t="n"/>
      <c r="L144" s="4" t="n"/>
      <c r="M144" s="4" t="n"/>
      <c r="N144" s="3" t="n"/>
      <c r="O144" s="4">
        <f>IF(OR(D144="",NOT(ISNUMBER(E144)),NOT(ISNUMBER(F144)),M144="취소"),"",IF(COUNTIFS($D$2:$D$501,D144,$E$2:$E$501,"&lt;"&amp;F144,$F$2:$F$501,"&gt;"&amp;E144,$M$2:$M$501,"&lt;&gt;취소")&gt;1,"겹침",""))</f>
        <v/>
      </c>
    </row>
    <row r="145">
      <c r="A145" s="2" t="n"/>
      <c r="B145" s="3" t="n"/>
      <c r="C145" s="3" t="n"/>
      <c r="D145" s="3" t="n"/>
      <c r="E145" s="2" t="n"/>
      <c r="F145" s="2" t="n"/>
      <c r="G145" s="4">
        <f>IF(AND(ISNUMBER(E145),ISNUMBER(F145)),F145-E145,"")</f>
        <v/>
      </c>
      <c r="H145" s="3" t="n"/>
      <c r="I145" s="3" t="n"/>
      <c r="J145" s="4" t="n"/>
      <c r="K145" s="5" t="n"/>
      <c r="L145" s="4" t="n"/>
      <c r="M145" s="4" t="n"/>
      <c r="N145" s="3" t="n"/>
      <c r="O145" s="4">
        <f>IF(OR(D145="",NOT(ISNUMBER(E145)),NOT(ISNUMBER(F145)),M145="취소"),"",IF(COUNTIFS($D$2:$D$501,D145,$E$2:$E$501,"&lt;"&amp;F145,$F$2:$F$501,"&gt;"&amp;E145,$M$2:$M$501,"&lt;&gt;취소")&gt;1,"겹침",""))</f>
        <v/>
      </c>
    </row>
    <row r="146">
      <c r="A146" s="2" t="n"/>
      <c r="B146" s="3" t="n"/>
      <c r="C146" s="3" t="n"/>
      <c r="D146" s="3" t="n"/>
      <c r="E146" s="2" t="n"/>
      <c r="F146" s="2" t="n"/>
      <c r="G146" s="4">
        <f>IF(AND(ISNUMBER(E146),ISNUMBER(F146)),F146-E146,"")</f>
        <v/>
      </c>
      <c r="H146" s="3" t="n"/>
      <c r="I146" s="3" t="n"/>
      <c r="J146" s="4" t="n"/>
      <c r="K146" s="5" t="n"/>
      <c r="L146" s="4" t="n"/>
      <c r="M146" s="4" t="n"/>
      <c r="N146" s="3" t="n"/>
      <c r="O146" s="4">
        <f>IF(OR(D146="",NOT(ISNUMBER(E146)),NOT(ISNUMBER(F146)),M146="취소"),"",IF(COUNTIFS($D$2:$D$501,D146,$E$2:$E$501,"&lt;"&amp;F146,$F$2:$F$501,"&gt;"&amp;E146,$M$2:$M$501,"&lt;&gt;취소")&gt;1,"겹침",""))</f>
        <v/>
      </c>
    </row>
    <row r="147">
      <c r="A147" s="2" t="n"/>
      <c r="B147" s="3" t="n"/>
      <c r="C147" s="3" t="n"/>
      <c r="D147" s="3" t="n"/>
      <c r="E147" s="2" t="n"/>
      <c r="F147" s="2" t="n"/>
      <c r="G147" s="4">
        <f>IF(AND(ISNUMBER(E147),ISNUMBER(F147)),F147-E147,"")</f>
        <v/>
      </c>
      <c r="H147" s="3" t="n"/>
      <c r="I147" s="3" t="n"/>
      <c r="J147" s="4" t="n"/>
      <c r="K147" s="5" t="n"/>
      <c r="L147" s="4" t="n"/>
      <c r="M147" s="4" t="n"/>
      <c r="N147" s="3" t="n"/>
      <c r="O147" s="4">
        <f>IF(OR(D147="",NOT(ISNUMBER(E147)),NOT(ISNUMBER(F147)),M147="취소"),"",IF(COUNTIFS($D$2:$D$501,D147,$E$2:$E$501,"&lt;"&amp;F147,$F$2:$F$501,"&gt;"&amp;E147,$M$2:$M$501,"&lt;&gt;취소")&gt;1,"겹침",""))</f>
        <v/>
      </c>
    </row>
    <row r="148">
      <c r="A148" s="2" t="n"/>
      <c r="B148" s="3" t="n"/>
      <c r="C148" s="3" t="n"/>
      <c r="D148" s="3" t="n"/>
      <c r="E148" s="2" t="n"/>
      <c r="F148" s="2" t="n"/>
      <c r="G148" s="4">
        <f>IF(AND(ISNUMBER(E148),ISNUMBER(F148)),F148-E148,"")</f>
        <v/>
      </c>
      <c r="H148" s="3" t="n"/>
      <c r="I148" s="3" t="n"/>
      <c r="J148" s="4" t="n"/>
      <c r="K148" s="5" t="n"/>
      <c r="L148" s="4" t="n"/>
      <c r="M148" s="4" t="n"/>
      <c r="N148" s="3" t="n"/>
      <c r="O148" s="4">
        <f>IF(OR(D148="",NOT(ISNUMBER(E148)),NOT(ISNUMBER(F148)),M148="취소"),"",IF(COUNTIFS($D$2:$D$501,D148,$E$2:$E$501,"&lt;"&amp;F148,$F$2:$F$501,"&gt;"&amp;E148,$M$2:$M$501,"&lt;&gt;취소")&gt;1,"겹침",""))</f>
        <v/>
      </c>
    </row>
    <row r="149">
      <c r="A149" s="2" t="n"/>
      <c r="B149" s="3" t="n"/>
      <c r="C149" s="3" t="n"/>
      <c r="D149" s="3" t="n"/>
      <c r="E149" s="2" t="n"/>
      <c r="F149" s="2" t="n"/>
      <c r="G149" s="4">
        <f>IF(AND(ISNUMBER(E149),ISNUMBER(F149)),F149-E149,"")</f>
        <v/>
      </c>
      <c r="H149" s="3" t="n"/>
      <c r="I149" s="3" t="n"/>
      <c r="J149" s="4" t="n"/>
      <c r="K149" s="5" t="n"/>
      <c r="L149" s="4" t="n"/>
      <c r="M149" s="4" t="n"/>
      <c r="N149" s="3" t="n"/>
      <c r="O149" s="4">
        <f>IF(OR(D149="",NOT(ISNUMBER(E149)),NOT(ISNUMBER(F149)),M149="취소"),"",IF(COUNTIFS($D$2:$D$501,D149,$E$2:$E$501,"&lt;"&amp;F149,$F$2:$F$501,"&gt;"&amp;E149,$M$2:$M$501,"&lt;&gt;취소")&gt;1,"겹침",""))</f>
        <v/>
      </c>
    </row>
    <row r="150">
      <c r="A150" s="2" t="n"/>
      <c r="B150" s="3" t="n"/>
      <c r="C150" s="3" t="n"/>
      <c r="D150" s="3" t="n"/>
      <c r="E150" s="2" t="n"/>
      <c r="F150" s="2" t="n"/>
      <c r="G150" s="4">
        <f>IF(AND(ISNUMBER(E150),ISNUMBER(F150)),F150-E150,"")</f>
        <v/>
      </c>
      <c r="H150" s="3" t="n"/>
      <c r="I150" s="3" t="n"/>
      <c r="J150" s="4" t="n"/>
      <c r="K150" s="5" t="n"/>
      <c r="L150" s="4" t="n"/>
      <c r="M150" s="4" t="n"/>
      <c r="N150" s="3" t="n"/>
      <c r="O150" s="4">
        <f>IF(OR(D150="",NOT(ISNUMBER(E150)),NOT(ISNUMBER(F150)),M150="취소"),"",IF(COUNTIFS($D$2:$D$501,D150,$E$2:$E$501,"&lt;"&amp;F150,$F$2:$F$501,"&gt;"&amp;E150,$M$2:$M$501,"&lt;&gt;취소")&gt;1,"겹침",""))</f>
        <v/>
      </c>
    </row>
    <row r="151">
      <c r="A151" s="2" t="n"/>
      <c r="B151" s="3" t="n"/>
      <c r="C151" s="3" t="n"/>
      <c r="D151" s="3" t="n"/>
      <c r="E151" s="2" t="n"/>
      <c r="F151" s="2" t="n"/>
      <c r="G151" s="4">
        <f>IF(AND(ISNUMBER(E151),ISNUMBER(F151)),F151-E151,"")</f>
        <v/>
      </c>
      <c r="H151" s="3" t="n"/>
      <c r="I151" s="3" t="n"/>
      <c r="J151" s="4" t="n"/>
      <c r="K151" s="5" t="n"/>
      <c r="L151" s="4" t="n"/>
      <c r="M151" s="4" t="n"/>
      <c r="N151" s="3" t="n"/>
      <c r="O151" s="4">
        <f>IF(OR(D151="",NOT(ISNUMBER(E151)),NOT(ISNUMBER(F151)),M151="취소"),"",IF(COUNTIFS($D$2:$D$501,D151,$E$2:$E$501,"&lt;"&amp;F151,$F$2:$F$501,"&gt;"&amp;E151,$M$2:$M$501,"&lt;&gt;취소")&gt;1,"겹침",""))</f>
        <v/>
      </c>
    </row>
    <row r="152">
      <c r="A152" s="2" t="n"/>
      <c r="B152" s="3" t="n"/>
      <c r="C152" s="3" t="n"/>
      <c r="D152" s="3" t="n"/>
      <c r="E152" s="2" t="n"/>
      <c r="F152" s="2" t="n"/>
      <c r="G152" s="4">
        <f>IF(AND(ISNUMBER(E152),ISNUMBER(F152)),F152-E152,"")</f>
        <v/>
      </c>
      <c r="H152" s="3" t="n"/>
      <c r="I152" s="3" t="n"/>
      <c r="J152" s="4" t="n"/>
      <c r="K152" s="5" t="n"/>
      <c r="L152" s="4" t="n"/>
      <c r="M152" s="4" t="n"/>
      <c r="N152" s="3" t="n"/>
      <c r="O152" s="4">
        <f>IF(OR(D152="",NOT(ISNUMBER(E152)),NOT(ISNUMBER(F152)),M152="취소"),"",IF(COUNTIFS($D$2:$D$501,D152,$E$2:$E$501,"&lt;"&amp;F152,$F$2:$F$501,"&gt;"&amp;E152,$M$2:$M$501,"&lt;&gt;취소")&gt;1,"겹침",""))</f>
        <v/>
      </c>
    </row>
    <row r="153">
      <c r="A153" s="2" t="n"/>
      <c r="B153" s="3" t="n"/>
      <c r="C153" s="3" t="n"/>
      <c r="D153" s="3" t="n"/>
      <c r="E153" s="2" t="n"/>
      <c r="F153" s="2" t="n"/>
      <c r="G153" s="4">
        <f>IF(AND(ISNUMBER(E153),ISNUMBER(F153)),F153-E153,"")</f>
        <v/>
      </c>
      <c r="H153" s="3" t="n"/>
      <c r="I153" s="3" t="n"/>
      <c r="J153" s="4" t="n"/>
      <c r="K153" s="5" t="n"/>
      <c r="L153" s="4" t="n"/>
      <c r="M153" s="4" t="n"/>
      <c r="N153" s="3" t="n"/>
      <c r="O153" s="4">
        <f>IF(OR(D153="",NOT(ISNUMBER(E153)),NOT(ISNUMBER(F153)),M153="취소"),"",IF(COUNTIFS($D$2:$D$501,D153,$E$2:$E$501,"&lt;"&amp;F153,$F$2:$F$501,"&gt;"&amp;E153,$M$2:$M$501,"&lt;&gt;취소")&gt;1,"겹침",""))</f>
        <v/>
      </c>
    </row>
    <row r="154">
      <c r="A154" s="2" t="n"/>
      <c r="B154" s="3" t="n"/>
      <c r="C154" s="3" t="n"/>
      <c r="D154" s="3" t="n"/>
      <c r="E154" s="2" t="n"/>
      <c r="F154" s="2" t="n"/>
      <c r="G154" s="4">
        <f>IF(AND(ISNUMBER(E154),ISNUMBER(F154)),F154-E154,"")</f>
        <v/>
      </c>
      <c r="H154" s="3" t="n"/>
      <c r="I154" s="3" t="n"/>
      <c r="J154" s="4" t="n"/>
      <c r="K154" s="5" t="n"/>
      <c r="L154" s="4" t="n"/>
      <c r="M154" s="4" t="n"/>
      <c r="N154" s="3" t="n"/>
      <c r="O154" s="4">
        <f>IF(OR(D154="",NOT(ISNUMBER(E154)),NOT(ISNUMBER(F154)),M154="취소"),"",IF(COUNTIFS($D$2:$D$501,D154,$E$2:$E$501,"&lt;"&amp;F154,$F$2:$F$501,"&gt;"&amp;E154,$M$2:$M$501,"&lt;&gt;취소")&gt;1,"겹침",""))</f>
        <v/>
      </c>
    </row>
    <row r="155">
      <c r="A155" s="2" t="n"/>
      <c r="B155" s="3" t="n"/>
      <c r="C155" s="3" t="n"/>
      <c r="D155" s="3" t="n"/>
      <c r="E155" s="2" t="n"/>
      <c r="F155" s="2" t="n"/>
      <c r="G155" s="4">
        <f>IF(AND(ISNUMBER(E155),ISNUMBER(F155)),F155-E155,"")</f>
        <v/>
      </c>
      <c r="H155" s="3" t="n"/>
      <c r="I155" s="3" t="n"/>
      <c r="J155" s="4" t="n"/>
      <c r="K155" s="5" t="n"/>
      <c r="L155" s="4" t="n"/>
      <c r="M155" s="4" t="n"/>
      <c r="N155" s="3" t="n"/>
      <c r="O155" s="4">
        <f>IF(OR(D155="",NOT(ISNUMBER(E155)),NOT(ISNUMBER(F155)),M155="취소"),"",IF(COUNTIFS($D$2:$D$501,D155,$E$2:$E$501,"&lt;"&amp;F155,$F$2:$F$501,"&gt;"&amp;E155,$M$2:$M$501,"&lt;&gt;취소")&gt;1,"겹침",""))</f>
        <v/>
      </c>
    </row>
    <row r="156">
      <c r="A156" s="2" t="n"/>
      <c r="B156" s="3" t="n"/>
      <c r="C156" s="3" t="n"/>
      <c r="D156" s="3" t="n"/>
      <c r="E156" s="2" t="n"/>
      <c r="F156" s="2" t="n"/>
      <c r="G156" s="4">
        <f>IF(AND(ISNUMBER(E156),ISNUMBER(F156)),F156-E156,"")</f>
        <v/>
      </c>
      <c r="H156" s="3" t="n"/>
      <c r="I156" s="3" t="n"/>
      <c r="J156" s="4" t="n"/>
      <c r="K156" s="5" t="n"/>
      <c r="L156" s="4" t="n"/>
      <c r="M156" s="4" t="n"/>
      <c r="N156" s="3" t="n"/>
      <c r="O156" s="4">
        <f>IF(OR(D156="",NOT(ISNUMBER(E156)),NOT(ISNUMBER(F156)),M156="취소"),"",IF(COUNTIFS($D$2:$D$501,D156,$E$2:$E$501,"&lt;"&amp;F156,$F$2:$F$501,"&gt;"&amp;E156,$M$2:$M$501,"&lt;&gt;취소")&gt;1,"겹침",""))</f>
        <v/>
      </c>
    </row>
    <row r="157">
      <c r="A157" s="2" t="n"/>
      <c r="B157" s="3" t="n"/>
      <c r="C157" s="3" t="n"/>
      <c r="D157" s="3" t="n"/>
      <c r="E157" s="2" t="n"/>
      <c r="F157" s="2" t="n"/>
      <c r="G157" s="4">
        <f>IF(AND(ISNUMBER(E157),ISNUMBER(F157)),F157-E157,"")</f>
        <v/>
      </c>
      <c r="H157" s="3" t="n"/>
      <c r="I157" s="3" t="n"/>
      <c r="J157" s="4" t="n"/>
      <c r="K157" s="5" t="n"/>
      <c r="L157" s="4" t="n"/>
      <c r="M157" s="4" t="n"/>
      <c r="N157" s="3" t="n"/>
      <c r="O157" s="4">
        <f>IF(OR(D157="",NOT(ISNUMBER(E157)),NOT(ISNUMBER(F157)),M157="취소"),"",IF(COUNTIFS($D$2:$D$501,D157,$E$2:$E$501,"&lt;"&amp;F157,$F$2:$F$501,"&gt;"&amp;E157,$M$2:$M$501,"&lt;&gt;취소")&gt;1,"겹침",""))</f>
        <v/>
      </c>
    </row>
    <row r="158">
      <c r="A158" s="2" t="n"/>
      <c r="B158" s="3" t="n"/>
      <c r="C158" s="3" t="n"/>
      <c r="D158" s="3" t="n"/>
      <c r="E158" s="2" t="n"/>
      <c r="F158" s="2" t="n"/>
      <c r="G158" s="4">
        <f>IF(AND(ISNUMBER(E158),ISNUMBER(F158)),F158-E158,"")</f>
        <v/>
      </c>
      <c r="H158" s="3" t="n"/>
      <c r="I158" s="3" t="n"/>
      <c r="J158" s="4" t="n"/>
      <c r="K158" s="5" t="n"/>
      <c r="L158" s="4" t="n"/>
      <c r="M158" s="4" t="n"/>
      <c r="N158" s="3" t="n"/>
      <c r="O158" s="4">
        <f>IF(OR(D158="",NOT(ISNUMBER(E158)),NOT(ISNUMBER(F158)),M158="취소"),"",IF(COUNTIFS($D$2:$D$501,D158,$E$2:$E$501,"&lt;"&amp;F158,$F$2:$F$501,"&gt;"&amp;E158,$M$2:$M$501,"&lt;&gt;취소")&gt;1,"겹침",""))</f>
        <v/>
      </c>
    </row>
    <row r="159">
      <c r="A159" s="2" t="n"/>
      <c r="B159" s="3" t="n"/>
      <c r="C159" s="3" t="n"/>
      <c r="D159" s="3" t="n"/>
      <c r="E159" s="2" t="n"/>
      <c r="F159" s="2" t="n"/>
      <c r="G159" s="4">
        <f>IF(AND(ISNUMBER(E159),ISNUMBER(F159)),F159-E159,"")</f>
        <v/>
      </c>
      <c r="H159" s="3" t="n"/>
      <c r="I159" s="3" t="n"/>
      <c r="J159" s="4" t="n"/>
      <c r="K159" s="5" t="n"/>
      <c r="L159" s="4" t="n"/>
      <c r="M159" s="4" t="n"/>
      <c r="N159" s="3" t="n"/>
      <c r="O159" s="4">
        <f>IF(OR(D159="",NOT(ISNUMBER(E159)),NOT(ISNUMBER(F159)),M159="취소"),"",IF(COUNTIFS($D$2:$D$501,D159,$E$2:$E$501,"&lt;"&amp;F159,$F$2:$F$501,"&gt;"&amp;E159,$M$2:$M$501,"&lt;&gt;취소")&gt;1,"겹침",""))</f>
        <v/>
      </c>
    </row>
    <row r="160">
      <c r="A160" s="2" t="n"/>
      <c r="B160" s="3" t="n"/>
      <c r="C160" s="3" t="n"/>
      <c r="D160" s="3" t="n"/>
      <c r="E160" s="2" t="n"/>
      <c r="F160" s="2" t="n"/>
      <c r="G160" s="4">
        <f>IF(AND(ISNUMBER(E160),ISNUMBER(F160)),F160-E160,"")</f>
        <v/>
      </c>
      <c r="H160" s="3" t="n"/>
      <c r="I160" s="3" t="n"/>
      <c r="J160" s="4" t="n"/>
      <c r="K160" s="5" t="n"/>
      <c r="L160" s="4" t="n"/>
      <c r="M160" s="4" t="n"/>
      <c r="N160" s="3" t="n"/>
      <c r="O160" s="4">
        <f>IF(OR(D160="",NOT(ISNUMBER(E160)),NOT(ISNUMBER(F160)),M160="취소"),"",IF(COUNTIFS($D$2:$D$501,D160,$E$2:$E$501,"&lt;"&amp;F160,$F$2:$F$501,"&gt;"&amp;E160,$M$2:$M$501,"&lt;&gt;취소")&gt;1,"겹침",""))</f>
        <v/>
      </c>
    </row>
    <row r="161">
      <c r="A161" s="2" t="n"/>
      <c r="B161" s="3" t="n"/>
      <c r="C161" s="3" t="n"/>
      <c r="D161" s="3" t="n"/>
      <c r="E161" s="2" t="n"/>
      <c r="F161" s="2" t="n"/>
      <c r="G161" s="4">
        <f>IF(AND(ISNUMBER(E161),ISNUMBER(F161)),F161-E161,"")</f>
        <v/>
      </c>
      <c r="H161" s="3" t="n"/>
      <c r="I161" s="3" t="n"/>
      <c r="J161" s="4" t="n"/>
      <c r="K161" s="5" t="n"/>
      <c r="L161" s="4" t="n"/>
      <c r="M161" s="4" t="n"/>
      <c r="N161" s="3" t="n"/>
      <c r="O161" s="4">
        <f>IF(OR(D161="",NOT(ISNUMBER(E161)),NOT(ISNUMBER(F161)),M161="취소"),"",IF(COUNTIFS($D$2:$D$501,D161,$E$2:$E$501,"&lt;"&amp;F161,$F$2:$F$501,"&gt;"&amp;E161,$M$2:$M$501,"&lt;&gt;취소")&gt;1,"겹침",""))</f>
        <v/>
      </c>
    </row>
    <row r="162">
      <c r="A162" s="2" t="n"/>
      <c r="B162" s="3" t="n"/>
      <c r="C162" s="3" t="n"/>
      <c r="D162" s="3" t="n"/>
      <c r="E162" s="2" t="n"/>
      <c r="F162" s="2" t="n"/>
      <c r="G162" s="4">
        <f>IF(AND(ISNUMBER(E162),ISNUMBER(F162)),F162-E162,"")</f>
        <v/>
      </c>
      <c r="H162" s="3" t="n"/>
      <c r="I162" s="3" t="n"/>
      <c r="J162" s="4" t="n"/>
      <c r="K162" s="5" t="n"/>
      <c r="L162" s="4" t="n"/>
      <c r="M162" s="4" t="n"/>
      <c r="N162" s="3" t="n"/>
      <c r="O162" s="4">
        <f>IF(OR(D162="",NOT(ISNUMBER(E162)),NOT(ISNUMBER(F162)),M162="취소"),"",IF(COUNTIFS($D$2:$D$501,D162,$E$2:$E$501,"&lt;"&amp;F162,$F$2:$F$501,"&gt;"&amp;E162,$M$2:$M$501,"&lt;&gt;취소")&gt;1,"겹침",""))</f>
        <v/>
      </c>
    </row>
    <row r="163">
      <c r="A163" s="2" t="n"/>
      <c r="B163" s="3" t="n"/>
      <c r="C163" s="3" t="n"/>
      <c r="D163" s="3" t="n"/>
      <c r="E163" s="2" t="n"/>
      <c r="F163" s="2" t="n"/>
      <c r="G163" s="4">
        <f>IF(AND(ISNUMBER(E163),ISNUMBER(F163)),F163-E163,"")</f>
        <v/>
      </c>
      <c r="H163" s="3" t="n"/>
      <c r="I163" s="3" t="n"/>
      <c r="J163" s="4" t="n"/>
      <c r="K163" s="5" t="n"/>
      <c r="L163" s="4" t="n"/>
      <c r="M163" s="4" t="n"/>
      <c r="N163" s="3" t="n"/>
      <c r="O163" s="4">
        <f>IF(OR(D163="",NOT(ISNUMBER(E163)),NOT(ISNUMBER(F163)),M163="취소"),"",IF(COUNTIFS($D$2:$D$501,D163,$E$2:$E$501,"&lt;"&amp;F163,$F$2:$F$501,"&gt;"&amp;E163,$M$2:$M$501,"&lt;&gt;취소")&gt;1,"겹침",""))</f>
        <v/>
      </c>
    </row>
    <row r="164">
      <c r="A164" s="2" t="n"/>
      <c r="B164" s="3" t="n"/>
      <c r="C164" s="3" t="n"/>
      <c r="D164" s="3" t="n"/>
      <c r="E164" s="2" t="n"/>
      <c r="F164" s="2" t="n"/>
      <c r="G164" s="4">
        <f>IF(AND(ISNUMBER(E164),ISNUMBER(F164)),F164-E164,"")</f>
        <v/>
      </c>
      <c r="H164" s="3" t="n"/>
      <c r="I164" s="3" t="n"/>
      <c r="J164" s="4" t="n"/>
      <c r="K164" s="5" t="n"/>
      <c r="L164" s="4" t="n"/>
      <c r="M164" s="4" t="n"/>
      <c r="N164" s="3" t="n"/>
      <c r="O164" s="4">
        <f>IF(OR(D164="",NOT(ISNUMBER(E164)),NOT(ISNUMBER(F164)),M164="취소"),"",IF(COUNTIFS($D$2:$D$501,D164,$E$2:$E$501,"&lt;"&amp;F164,$F$2:$F$501,"&gt;"&amp;E164,$M$2:$M$501,"&lt;&gt;취소")&gt;1,"겹침",""))</f>
        <v/>
      </c>
    </row>
    <row r="165">
      <c r="A165" s="2" t="n"/>
      <c r="B165" s="3" t="n"/>
      <c r="C165" s="3" t="n"/>
      <c r="D165" s="3" t="n"/>
      <c r="E165" s="2" t="n"/>
      <c r="F165" s="2" t="n"/>
      <c r="G165" s="4">
        <f>IF(AND(ISNUMBER(E165),ISNUMBER(F165)),F165-E165,"")</f>
        <v/>
      </c>
      <c r="H165" s="3" t="n"/>
      <c r="I165" s="3" t="n"/>
      <c r="J165" s="4" t="n"/>
      <c r="K165" s="5" t="n"/>
      <c r="L165" s="4" t="n"/>
      <c r="M165" s="4" t="n"/>
      <c r="N165" s="3" t="n"/>
      <c r="O165" s="4">
        <f>IF(OR(D165="",NOT(ISNUMBER(E165)),NOT(ISNUMBER(F165)),M165="취소"),"",IF(COUNTIFS($D$2:$D$501,D165,$E$2:$E$501,"&lt;"&amp;F165,$F$2:$F$501,"&gt;"&amp;E165,$M$2:$M$501,"&lt;&gt;취소")&gt;1,"겹침",""))</f>
        <v/>
      </c>
    </row>
    <row r="166">
      <c r="A166" s="2" t="n"/>
      <c r="B166" s="3" t="n"/>
      <c r="C166" s="3" t="n"/>
      <c r="D166" s="3" t="n"/>
      <c r="E166" s="2" t="n"/>
      <c r="F166" s="2" t="n"/>
      <c r="G166" s="4">
        <f>IF(AND(ISNUMBER(E166),ISNUMBER(F166)),F166-E166,"")</f>
        <v/>
      </c>
      <c r="H166" s="3" t="n"/>
      <c r="I166" s="3" t="n"/>
      <c r="J166" s="4" t="n"/>
      <c r="K166" s="5" t="n"/>
      <c r="L166" s="4" t="n"/>
      <c r="M166" s="4" t="n"/>
      <c r="N166" s="3" t="n"/>
      <c r="O166" s="4">
        <f>IF(OR(D166="",NOT(ISNUMBER(E166)),NOT(ISNUMBER(F166)),M166="취소"),"",IF(COUNTIFS($D$2:$D$501,D166,$E$2:$E$501,"&lt;"&amp;F166,$F$2:$F$501,"&gt;"&amp;E166,$M$2:$M$501,"&lt;&gt;취소")&gt;1,"겹침",""))</f>
        <v/>
      </c>
    </row>
    <row r="167">
      <c r="A167" s="2" t="n"/>
      <c r="B167" s="3" t="n"/>
      <c r="C167" s="3" t="n"/>
      <c r="D167" s="3" t="n"/>
      <c r="E167" s="2" t="n"/>
      <c r="F167" s="2" t="n"/>
      <c r="G167" s="4">
        <f>IF(AND(ISNUMBER(E167),ISNUMBER(F167)),F167-E167,"")</f>
        <v/>
      </c>
      <c r="H167" s="3" t="n"/>
      <c r="I167" s="3" t="n"/>
      <c r="J167" s="4" t="n"/>
      <c r="K167" s="5" t="n"/>
      <c r="L167" s="4" t="n"/>
      <c r="M167" s="4" t="n"/>
      <c r="N167" s="3" t="n"/>
      <c r="O167" s="4">
        <f>IF(OR(D167="",NOT(ISNUMBER(E167)),NOT(ISNUMBER(F167)),M167="취소"),"",IF(COUNTIFS($D$2:$D$501,D167,$E$2:$E$501,"&lt;"&amp;F167,$F$2:$F$501,"&gt;"&amp;E167,$M$2:$M$501,"&lt;&gt;취소")&gt;1,"겹침",""))</f>
        <v/>
      </c>
    </row>
    <row r="168">
      <c r="A168" s="2" t="n"/>
      <c r="B168" s="3" t="n"/>
      <c r="C168" s="3" t="n"/>
      <c r="D168" s="3" t="n"/>
      <c r="E168" s="2" t="n"/>
      <c r="F168" s="2" t="n"/>
      <c r="G168" s="4">
        <f>IF(AND(ISNUMBER(E168),ISNUMBER(F168)),F168-E168,"")</f>
        <v/>
      </c>
      <c r="H168" s="3" t="n"/>
      <c r="I168" s="3" t="n"/>
      <c r="J168" s="4" t="n"/>
      <c r="K168" s="5" t="n"/>
      <c r="L168" s="4" t="n"/>
      <c r="M168" s="4" t="n"/>
      <c r="N168" s="3" t="n"/>
      <c r="O168" s="4">
        <f>IF(OR(D168="",NOT(ISNUMBER(E168)),NOT(ISNUMBER(F168)),M168="취소"),"",IF(COUNTIFS($D$2:$D$501,D168,$E$2:$E$501,"&lt;"&amp;F168,$F$2:$F$501,"&gt;"&amp;E168,$M$2:$M$501,"&lt;&gt;취소")&gt;1,"겹침",""))</f>
        <v/>
      </c>
    </row>
    <row r="169">
      <c r="A169" s="2" t="n"/>
      <c r="B169" s="3" t="n"/>
      <c r="C169" s="3" t="n"/>
      <c r="D169" s="3" t="n"/>
      <c r="E169" s="2" t="n"/>
      <c r="F169" s="2" t="n"/>
      <c r="G169" s="4">
        <f>IF(AND(ISNUMBER(E169),ISNUMBER(F169)),F169-E169,"")</f>
        <v/>
      </c>
      <c r="H169" s="3" t="n"/>
      <c r="I169" s="3" t="n"/>
      <c r="J169" s="4" t="n"/>
      <c r="K169" s="5" t="n"/>
      <c r="L169" s="4" t="n"/>
      <c r="M169" s="4" t="n"/>
      <c r="N169" s="3" t="n"/>
      <c r="O169" s="4">
        <f>IF(OR(D169="",NOT(ISNUMBER(E169)),NOT(ISNUMBER(F169)),M169="취소"),"",IF(COUNTIFS($D$2:$D$501,D169,$E$2:$E$501,"&lt;"&amp;F169,$F$2:$F$501,"&gt;"&amp;E169,$M$2:$M$501,"&lt;&gt;취소")&gt;1,"겹침",""))</f>
        <v/>
      </c>
    </row>
    <row r="170">
      <c r="A170" s="2" t="n"/>
      <c r="B170" s="3" t="n"/>
      <c r="C170" s="3" t="n"/>
      <c r="D170" s="3" t="n"/>
      <c r="E170" s="2" t="n"/>
      <c r="F170" s="2" t="n"/>
      <c r="G170" s="4">
        <f>IF(AND(ISNUMBER(E170),ISNUMBER(F170)),F170-E170,"")</f>
        <v/>
      </c>
      <c r="H170" s="3" t="n"/>
      <c r="I170" s="3" t="n"/>
      <c r="J170" s="4" t="n"/>
      <c r="K170" s="5" t="n"/>
      <c r="L170" s="4" t="n"/>
      <c r="M170" s="4" t="n"/>
      <c r="N170" s="3" t="n"/>
      <c r="O170" s="4">
        <f>IF(OR(D170="",NOT(ISNUMBER(E170)),NOT(ISNUMBER(F170)),M170="취소"),"",IF(COUNTIFS($D$2:$D$501,D170,$E$2:$E$501,"&lt;"&amp;F170,$F$2:$F$501,"&gt;"&amp;E170,$M$2:$M$501,"&lt;&gt;취소")&gt;1,"겹침",""))</f>
        <v/>
      </c>
    </row>
    <row r="171">
      <c r="A171" s="2" t="n"/>
      <c r="B171" s="3" t="n"/>
      <c r="C171" s="3" t="n"/>
      <c r="D171" s="3" t="n"/>
      <c r="E171" s="2" t="n"/>
      <c r="F171" s="2" t="n"/>
      <c r="G171" s="4">
        <f>IF(AND(ISNUMBER(E171),ISNUMBER(F171)),F171-E171,"")</f>
        <v/>
      </c>
      <c r="H171" s="3" t="n"/>
      <c r="I171" s="3" t="n"/>
      <c r="J171" s="4" t="n"/>
      <c r="K171" s="5" t="n"/>
      <c r="L171" s="4" t="n"/>
      <c r="M171" s="4" t="n"/>
      <c r="N171" s="3" t="n"/>
      <c r="O171" s="4">
        <f>IF(OR(D171="",NOT(ISNUMBER(E171)),NOT(ISNUMBER(F171)),M171="취소"),"",IF(COUNTIFS($D$2:$D$501,D171,$E$2:$E$501,"&lt;"&amp;F171,$F$2:$F$501,"&gt;"&amp;E171,$M$2:$M$501,"&lt;&gt;취소")&gt;1,"겹침",""))</f>
        <v/>
      </c>
    </row>
    <row r="172">
      <c r="A172" s="2" t="n"/>
      <c r="B172" s="3" t="n"/>
      <c r="C172" s="3" t="n"/>
      <c r="D172" s="3" t="n"/>
      <c r="E172" s="2" t="n"/>
      <c r="F172" s="2" t="n"/>
      <c r="G172" s="4">
        <f>IF(AND(ISNUMBER(E172),ISNUMBER(F172)),F172-E172,"")</f>
        <v/>
      </c>
      <c r="H172" s="3" t="n"/>
      <c r="I172" s="3" t="n"/>
      <c r="J172" s="4" t="n"/>
      <c r="K172" s="5" t="n"/>
      <c r="L172" s="4" t="n"/>
      <c r="M172" s="4" t="n"/>
      <c r="N172" s="3" t="n"/>
      <c r="O172" s="4">
        <f>IF(OR(D172="",NOT(ISNUMBER(E172)),NOT(ISNUMBER(F172)),M172="취소"),"",IF(COUNTIFS($D$2:$D$501,D172,$E$2:$E$501,"&lt;"&amp;F172,$F$2:$F$501,"&gt;"&amp;E172,$M$2:$M$501,"&lt;&gt;취소")&gt;1,"겹침",""))</f>
        <v/>
      </c>
    </row>
    <row r="173">
      <c r="A173" s="2" t="n"/>
      <c r="B173" s="3" t="n"/>
      <c r="C173" s="3" t="n"/>
      <c r="D173" s="3" t="n"/>
      <c r="E173" s="2" t="n"/>
      <c r="F173" s="2" t="n"/>
      <c r="G173" s="4">
        <f>IF(AND(ISNUMBER(E173),ISNUMBER(F173)),F173-E173,"")</f>
        <v/>
      </c>
      <c r="H173" s="3" t="n"/>
      <c r="I173" s="3" t="n"/>
      <c r="J173" s="4" t="n"/>
      <c r="K173" s="5" t="n"/>
      <c r="L173" s="4" t="n"/>
      <c r="M173" s="4" t="n"/>
      <c r="N173" s="3" t="n"/>
      <c r="O173" s="4">
        <f>IF(OR(D173="",NOT(ISNUMBER(E173)),NOT(ISNUMBER(F173)),M173="취소"),"",IF(COUNTIFS($D$2:$D$501,D173,$E$2:$E$501,"&lt;"&amp;F173,$F$2:$F$501,"&gt;"&amp;E173,$M$2:$M$501,"&lt;&gt;취소")&gt;1,"겹침",""))</f>
        <v/>
      </c>
    </row>
    <row r="174">
      <c r="A174" s="2" t="n"/>
      <c r="B174" s="3" t="n"/>
      <c r="C174" s="3" t="n"/>
      <c r="D174" s="3" t="n"/>
      <c r="E174" s="2" t="n"/>
      <c r="F174" s="2" t="n"/>
      <c r="G174" s="4">
        <f>IF(AND(ISNUMBER(E174),ISNUMBER(F174)),F174-E174,"")</f>
        <v/>
      </c>
      <c r="H174" s="3" t="n"/>
      <c r="I174" s="3" t="n"/>
      <c r="J174" s="4" t="n"/>
      <c r="K174" s="5" t="n"/>
      <c r="L174" s="4" t="n"/>
      <c r="M174" s="4" t="n"/>
      <c r="N174" s="3" t="n"/>
      <c r="O174" s="4">
        <f>IF(OR(D174="",NOT(ISNUMBER(E174)),NOT(ISNUMBER(F174)),M174="취소"),"",IF(COUNTIFS($D$2:$D$501,D174,$E$2:$E$501,"&lt;"&amp;F174,$F$2:$F$501,"&gt;"&amp;E174,$M$2:$M$501,"&lt;&gt;취소")&gt;1,"겹침",""))</f>
        <v/>
      </c>
    </row>
    <row r="175">
      <c r="A175" s="2" t="n"/>
      <c r="B175" s="3" t="n"/>
      <c r="C175" s="3" t="n"/>
      <c r="D175" s="3" t="n"/>
      <c r="E175" s="2" t="n"/>
      <c r="F175" s="2" t="n"/>
      <c r="G175" s="4">
        <f>IF(AND(ISNUMBER(E175),ISNUMBER(F175)),F175-E175,"")</f>
        <v/>
      </c>
      <c r="H175" s="3" t="n"/>
      <c r="I175" s="3" t="n"/>
      <c r="J175" s="4" t="n"/>
      <c r="K175" s="5" t="n"/>
      <c r="L175" s="4" t="n"/>
      <c r="M175" s="4" t="n"/>
      <c r="N175" s="3" t="n"/>
      <c r="O175" s="4">
        <f>IF(OR(D175="",NOT(ISNUMBER(E175)),NOT(ISNUMBER(F175)),M175="취소"),"",IF(COUNTIFS($D$2:$D$501,D175,$E$2:$E$501,"&lt;"&amp;F175,$F$2:$F$501,"&gt;"&amp;E175,$M$2:$M$501,"&lt;&gt;취소")&gt;1,"겹침",""))</f>
        <v/>
      </c>
    </row>
    <row r="176">
      <c r="A176" s="2" t="n"/>
      <c r="B176" s="3" t="n"/>
      <c r="C176" s="3" t="n"/>
      <c r="D176" s="3" t="n"/>
      <c r="E176" s="2" t="n"/>
      <c r="F176" s="2" t="n"/>
      <c r="G176" s="4">
        <f>IF(AND(ISNUMBER(E176),ISNUMBER(F176)),F176-E176,"")</f>
        <v/>
      </c>
      <c r="H176" s="3" t="n"/>
      <c r="I176" s="3" t="n"/>
      <c r="J176" s="4" t="n"/>
      <c r="K176" s="5" t="n"/>
      <c r="L176" s="4" t="n"/>
      <c r="M176" s="4" t="n"/>
      <c r="N176" s="3" t="n"/>
      <c r="O176" s="4">
        <f>IF(OR(D176="",NOT(ISNUMBER(E176)),NOT(ISNUMBER(F176)),M176="취소"),"",IF(COUNTIFS($D$2:$D$501,D176,$E$2:$E$501,"&lt;"&amp;F176,$F$2:$F$501,"&gt;"&amp;E176,$M$2:$M$501,"&lt;&gt;취소")&gt;1,"겹침",""))</f>
        <v/>
      </c>
    </row>
    <row r="177">
      <c r="A177" s="2" t="n"/>
      <c r="B177" s="3" t="n"/>
      <c r="C177" s="3" t="n"/>
      <c r="D177" s="3" t="n"/>
      <c r="E177" s="2" t="n"/>
      <c r="F177" s="2" t="n"/>
      <c r="G177" s="4">
        <f>IF(AND(ISNUMBER(E177),ISNUMBER(F177)),F177-E177,"")</f>
        <v/>
      </c>
      <c r="H177" s="3" t="n"/>
      <c r="I177" s="3" t="n"/>
      <c r="J177" s="4" t="n"/>
      <c r="K177" s="5" t="n"/>
      <c r="L177" s="4" t="n"/>
      <c r="M177" s="4" t="n"/>
      <c r="N177" s="3" t="n"/>
      <c r="O177" s="4">
        <f>IF(OR(D177="",NOT(ISNUMBER(E177)),NOT(ISNUMBER(F177)),M177="취소"),"",IF(COUNTIFS($D$2:$D$501,D177,$E$2:$E$501,"&lt;"&amp;F177,$F$2:$F$501,"&gt;"&amp;E177,$M$2:$M$501,"&lt;&gt;취소")&gt;1,"겹침",""))</f>
        <v/>
      </c>
    </row>
    <row r="178">
      <c r="A178" s="2" t="n"/>
      <c r="B178" s="3" t="n"/>
      <c r="C178" s="3" t="n"/>
      <c r="D178" s="3" t="n"/>
      <c r="E178" s="2" t="n"/>
      <c r="F178" s="2" t="n"/>
      <c r="G178" s="4">
        <f>IF(AND(ISNUMBER(E178),ISNUMBER(F178)),F178-E178,"")</f>
        <v/>
      </c>
      <c r="H178" s="3" t="n"/>
      <c r="I178" s="3" t="n"/>
      <c r="J178" s="4" t="n"/>
      <c r="K178" s="5" t="n"/>
      <c r="L178" s="4" t="n"/>
      <c r="M178" s="4" t="n"/>
      <c r="N178" s="3" t="n"/>
      <c r="O178" s="4">
        <f>IF(OR(D178="",NOT(ISNUMBER(E178)),NOT(ISNUMBER(F178)),M178="취소"),"",IF(COUNTIFS($D$2:$D$501,D178,$E$2:$E$501,"&lt;"&amp;F178,$F$2:$F$501,"&gt;"&amp;E178,$M$2:$M$501,"&lt;&gt;취소")&gt;1,"겹침",""))</f>
        <v/>
      </c>
    </row>
    <row r="179">
      <c r="A179" s="2" t="n"/>
      <c r="B179" s="3" t="n"/>
      <c r="C179" s="3" t="n"/>
      <c r="D179" s="3" t="n"/>
      <c r="E179" s="2" t="n"/>
      <c r="F179" s="2" t="n"/>
      <c r="G179" s="4">
        <f>IF(AND(ISNUMBER(E179),ISNUMBER(F179)),F179-E179,"")</f>
        <v/>
      </c>
      <c r="H179" s="3" t="n"/>
      <c r="I179" s="3" t="n"/>
      <c r="J179" s="4" t="n"/>
      <c r="K179" s="5" t="n"/>
      <c r="L179" s="4" t="n"/>
      <c r="M179" s="4" t="n"/>
      <c r="N179" s="3" t="n"/>
      <c r="O179" s="4">
        <f>IF(OR(D179="",NOT(ISNUMBER(E179)),NOT(ISNUMBER(F179)),M179="취소"),"",IF(COUNTIFS($D$2:$D$501,D179,$E$2:$E$501,"&lt;"&amp;F179,$F$2:$F$501,"&gt;"&amp;E179,$M$2:$M$501,"&lt;&gt;취소")&gt;1,"겹침",""))</f>
        <v/>
      </c>
    </row>
    <row r="180">
      <c r="A180" s="2" t="n"/>
      <c r="B180" s="3" t="n"/>
      <c r="C180" s="3" t="n"/>
      <c r="D180" s="3" t="n"/>
      <c r="E180" s="2" t="n"/>
      <c r="F180" s="2" t="n"/>
      <c r="G180" s="4">
        <f>IF(AND(ISNUMBER(E180),ISNUMBER(F180)),F180-E180,"")</f>
        <v/>
      </c>
      <c r="H180" s="3" t="n"/>
      <c r="I180" s="3" t="n"/>
      <c r="J180" s="4" t="n"/>
      <c r="K180" s="5" t="n"/>
      <c r="L180" s="4" t="n"/>
      <c r="M180" s="4" t="n"/>
      <c r="N180" s="3" t="n"/>
      <c r="O180" s="4">
        <f>IF(OR(D180="",NOT(ISNUMBER(E180)),NOT(ISNUMBER(F180)),M180="취소"),"",IF(COUNTIFS($D$2:$D$501,D180,$E$2:$E$501,"&lt;"&amp;F180,$F$2:$F$501,"&gt;"&amp;E180,$M$2:$M$501,"&lt;&gt;취소")&gt;1,"겹침",""))</f>
        <v/>
      </c>
    </row>
    <row r="181">
      <c r="A181" s="2" t="n"/>
      <c r="B181" s="3" t="n"/>
      <c r="C181" s="3" t="n"/>
      <c r="D181" s="3" t="n"/>
      <c r="E181" s="2" t="n"/>
      <c r="F181" s="2" t="n"/>
      <c r="G181" s="4">
        <f>IF(AND(ISNUMBER(E181),ISNUMBER(F181)),F181-E181,"")</f>
        <v/>
      </c>
      <c r="H181" s="3" t="n"/>
      <c r="I181" s="3" t="n"/>
      <c r="J181" s="4" t="n"/>
      <c r="K181" s="5" t="n"/>
      <c r="L181" s="4" t="n"/>
      <c r="M181" s="4" t="n"/>
      <c r="N181" s="3" t="n"/>
      <c r="O181" s="4">
        <f>IF(OR(D181="",NOT(ISNUMBER(E181)),NOT(ISNUMBER(F181)),M181="취소"),"",IF(COUNTIFS($D$2:$D$501,D181,$E$2:$E$501,"&lt;"&amp;F181,$F$2:$F$501,"&gt;"&amp;E181,$M$2:$M$501,"&lt;&gt;취소")&gt;1,"겹침",""))</f>
        <v/>
      </c>
    </row>
    <row r="182">
      <c r="A182" s="2" t="n"/>
      <c r="B182" s="3" t="n"/>
      <c r="C182" s="3" t="n"/>
      <c r="D182" s="3" t="n"/>
      <c r="E182" s="2" t="n"/>
      <c r="F182" s="2" t="n"/>
      <c r="G182" s="4">
        <f>IF(AND(ISNUMBER(E182),ISNUMBER(F182)),F182-E182,"")</f>
        <v/>
      </c>
      <c r="H182" s="3" t="n"/>
      <c r="I182" s="3" t="n"/>
      <c r="J182" s="4" t="n"/>
      <c r="K182" s="5" t="n"/>
      <c r="L182" s="4" t="n"/>
      <c r="M182" s="4" t="n"/>
      <c r="N182" s="3" t="n"/>
      <c r="O182" s="4">
        <f>IF(OR(D182="",NOT(ISNUMBER(E182)),NOT(ISNUMBER(F182)),M182="취소"),"",IF(COUNTIFS($D$2:$D$501,D182,$E$2:$E$501,"&lt;"&amp;F182,$F$2:$F$501,"&gt;"&amp;E182,$M$2:$M$501,"&lt;&gt;취소")&gt;1,"겹침",""))</f>
        <v/>
      </c>
    </row>
    <row r="183">
      <c r="A183" s="2" t="n"/>
      <c r="B183" s="3" t="n"/>
      <c r="C183" s="3" t="n"/>
      <c r="D183" s="3" t="n"/>
      <c r="E183" s="2" t="n"/>
      <c r="F183" s="2" t="n"/>
      <c r="G183" s="4">
        <f>IF(AND(ISNUMBER(E183),ISNUMBER(F183)),F183-E183,"")</f>
        <v/>
      </c>
      <c r="H183" s="3" t="n"/>
      <c r="I183" s="3" t="n"/>
      <c r="J183" s="4" t="n"/>
      <c r="K183" s="5" t="n"/>
      <c r="L183" s="4" t="n"/>
      <c r="M183" s="4" t="n"/>
      <c r="N183" s="3" t="n"/>
      <c r="O183" s="4">
        <f>IF(OR(D183="",NOT(ISNUMBER(E183)),NOT(ISNUMBER(F183)),M183="취소"),"",IF(COUNTIFS($D$2:$D$501,D183,$E$2:$E$501,"&lt;"&amp;F183,$F$2:$F$501,"&gt;"&amp;E183,$M$2:$M$501,"&lt;&gt;취소")&gt;1,"겹침",""))</f>
        <v/>
      </c>
    </row>
    <row r="184">
      <c r="A184" s="2" t="n"/>
      <c r="B184" s="3" t="n"/>
      <c r="C184" s="3" t="n"/>
      <c r="D184" s="3" t="n"/>
      <c r="E184" s="2" t="n"/>
      <c r="F184" s="2" t="n"/>
      <c r="G184" s="4">
        <f>IF(AND(ISNUMBER(E184),ISNUMBER(F184)),F184-E184,"")</f>
        <v/>
      </c>
      <c r="H184" s="3" t="n"/>
      <c r="I184" s="3" t="n"/>
      <c r="J184" s="4" t="n"/>
      <c r="K184" s="5" t="n"/>
      <c r="L184" s="4" t="n"/>
      <c r="M184" s="4" t="n"/>
      <c r="N184" s="3" t="n"/>
      <c r="O184" s="4">
        <f>IF(OR(D184="",NOT(ISNUMBER(E184)),NOT(ISNUMBER(F184)),M184="취소"),"",IF(COUNTIFS($D$2:$D$501,D184,$E$2:$E$501,"&lt;"&amp;F184,$F$2:$F$501,"&gt;"&amp;E184,$M$2:$M$501,"&lt;&gt;취소")&gt;1,"겹침",""))</f>
        <v/>
      </c>
    </row>
    <row r="185">
      <c r="A185" s="2" t="n"/>
      <c r="B185" s="3" t="n"/>
      <c r="C185" s="3" t="n"/>
      <c r="D185" s="3" t="n"/>
      <c r="E185" s="2" t="n"/>
      <c r="F185" s="2" t="n"/>
      <c r="G185" s="4">
        <f>IF(AND(ISNUMBER(E185),ISNUMBER(F185)),F185-E185,"")</f>
        <v/>
      </c>
      <c r="H185" s="3" t="n"/>
      <c r="I185" s="3" t="n"/>
      <c r="J185" s="4" t="n"/>
      <c r="K185" s="5" t="n"/>
      <c r="L185" s="4" t="n"/>
      <c r="M185" s="4" t="n"/>
      <c r="N185" s="3" t="n"/>
      <c r="O185" s="4">
        <f>IF(OR(D185="",NOT(ISNUMBER(E185)),NOT(ISNUMBER(F185)),M185="취소"),"",IF(COUNTIFS($D$2:$D$501,D185,$E$2:$E$501,"&lt;"&amp;F185,$F$2:$F$501,"&gt;"&amp;E185,$M$2:$M$501,"&lt;&gt;취소")&gt;1,"겹침",""))</f>
        <v/>
      </c>
    </row>
    <row r="186">
      <c r="A186" s="2" t="n"/>
      <c r="B186" s="3" t="n"/>
      <c r="C186" s="3" t="n"/>
      <c r="D186" s="3" t="n"/>
      <c r="E186" s="2" t="n"/>
      <c r="F186" s="2" t="n"/>
      <c r="G186" s="4">
        <f>IF(AND(ISNUMBER(E186),ISNUMBER(F186)),F186-E186,"")</f>
        <v/>
      </c>
      <c r="H186" s="3" t="n"/>
      <c r="I186" s="3" t="n"/>
      <c r="J186" s="4" t="n"/>
      <c r="K186" s="5" t="n"/>
      <c r="L186" s="4" t="n"/>
      <c r="M186" s="4" t="n"/>
      <c r="N186" s="3" t="n"/>
      <c r="O186" s="4">
        <f>IF(OR(D186="",NOT(ISNUMBER(E186)),NOT(ISNUMBER(F186)),M186="취소"),"",IF(COUNTIFS($D$2:$D$501,D186,$E$2:$E$501,"&lt;"&amp;F186,$F$2:$F$501,"&gt;"&amp;E186,$M$2:$M$501,"&lt;&gt;취소")&gt;1,"겹침",""))</f>
        <v/>
      </c>
    </row>
    <row r="187">
      <c r="A187" s="2" t="n"/>
      <c r="B187" s="3" t="n"/>
      <c r="C187" s="3" t="n"/>
      <c r="D187" s="3" t="n"/>
      <c r="E187" s="2" t="n"/>
      <c r="F187" s="2" t="n"/>
      <c r="G187" s="4">
        <f>IF(AND(ISNUMBER(E187),ISNUMBER(F187)),F187-E187,"")</f>
        <v/>
      </c>
      <c r="H187" s="3" t="n"/>
      <c r="I187" s="3" t="n"/>
      <c r="J187" s="4" t="n"/>
      <c r="K187" s="5" t="n"/>
      <c r="L187" s="4" t="n"/>
      <c r="M187" s="4" t="n"/>
      <c r="N187" s="3" t="n"/>
      <c r="O187" s="4">
        <f>IF(OR(D187="",NOT(ISNUMBER(E187)),NOT(ISNUMBER(F187)),M187="취소"),"",IF(COUNTIFS($D$2:$D$501,D187,$E$2:$E$501,"&lt;"&amp;F187,$F$2:$F$501,"&gt;"&amp;E187,$M$2:$M$501,"&lt;&gt;취소")&gt;1,"겹침",""))</f>
        <v/>
      </c>
    </row>
    <row r="188">
      <c r="A188" s="2" t="n"/>
      <c r="B188" s="3" t="n"/>
      <c r="C188" s="3" t="n"/>
      <c r="D188" s="3" t="n"/>
      <c r="E188" s="2" t="n"/>
      <c r="F188" s="2" t="n"/>
      <c r="G188" s="4">
        <f>IF(AND(ISNUMBER(E188),ISNUMBER(F188)),F188-E188,"")</f>
        <v/>
      </c>
      <c r="H188" s="3" t="n"/>
      <c r="I188" s="3" t="n"/>
      <c r="J188" s="4" t="n"/>
      <c r="K188" s="5" t="n"/>
      <c r="L188" s="4" t="n"/>
      <c r="M188" s="4" t="n"/>
      <c r="N188" s="3" t="n"/>
      <c r="O188" s="4">
        <f>IF(OR(D188="",NOT(ISNUMBER(E188)),NOT(ISNUMBER(F188)),M188="취소"),"",IF(COUNTIFS($D$2:$D$501,D188,$E$2:$E$501,"&lt;"&amp;F188,$F$2:$F$501,"&gt;"&amp;E188,$M$2:$M$501,"&lt;&gt;취소")&gt;1,"겹침",""))</f>
        <v/>
      </c>
    </row>
    <row r="189">
      <c r="A189" s="2" t="n"/>
      <c r="B189" s="3" t="n"/>
      <c r="C189" s="3" t="n"/>
      <c r="D189" s="3" t="n"/>
      <c r="E189" s="2" t="n"/>
      <c r="F189" s="2" t="n"/>
      <c r="G189" s="4">
        <f>IF(AND(ISNUMBER(E189),ISNUMBER(F189)),F189-E189,"")</f>
        <v/>
      </c>
      <c r="H189" s="3" t="n"/>
      <c r="I189" s="3" t="n"/>
      <c r="J189" s="4" t="n"/>
      <c r="K189" s="5" t="n"/>
      <c r="L189" s="4" t="n"/>
      <c r="M189" s="4" t="n"/>
      <c r="N189" s="3" t="n"/>
      <c r="O189" s="4">
        <f>IF(OR(D189="",NOT(ISNUMBER(E189)),NOT(ISNUMBER(F189)),M189="취소"),"",IF(COUNTIFS($D$2:$D$501,D189,$E$2:$E$501,"&lt;"&amp;F189,$F$2:$F$501,"&gt;"&amp;E189,$M$2:$M$501,"&lt;&gt;취소")&gt;1,"겹침",""))</f>
        <v/>
      </c>
    </row>
    <row r="190">
      <c r="A190" s="2" t="n"/>
      <c r="B190" s="3" t="n"/>
      <c r="C190" s="3" t="n"/>
      <c r="D190" s="3" t="n"/>
      <c r="E190" s="2" t="n"/>
      <c r="F190" s="2" t="n"/>
      <c r="G190" s="4">
        <f>IF(AND(ISNUMBER(E190),ISNUMBER(F190)),F190-E190,"")</f>
        <v/>
      </c>
      <c r="H190" s="3" t="n"/>
      <c r="I190" s="3" t="n"/>
      <c r="J190" s="4" t="n"/>
      <c r="K190" s="5" t="n"/>
      <c r="L190" s="4" t="n"/>
      <c r="M190" s="4" t="n"/>
      <c r="N190" s="3" t="n"/>
      <c r="O190" s="4">
        <f>IF(OR(D190="",NOT(ISNUMBER(E190)),NOT(ISNUMBER(F190)),M190="취소"),"",IF(COUNTIFS($D$2:$D$501,D190,$E$2:$E$501,"&lt;"&amp;F190,$F$2:$F$501,"&gt;"&amp;E190,$M$2:$M$501,"&lt;&gt;취소")&gt;1,"겹침",""))</f>
        <v/>
      </c>
    </row>
    <row r="191">
      <c r="A191" s="2" t="n"/>
      <c r="B191" s="3" t="n"/>
      <c r="C191" s="3" t="n"/>
      <c r="D191" s="3" t="n"/>
      <c r="E191" s="2" t="n"/>
      <c r="F191" s="2" t="n"/>
      <c r="G191" s="4">
        <f>IF(AND(ISNUMBER(E191),ISNUMBER(F191)),F191-E191,"")</f>
        <v/>
      </c>
      <c r="H191" s="3" t="n"/>
      <c r="I191" s="3" t="n"/>
      <c r="J191" s="4" t="n"/>
      <c r="K191" s="5" t="n"/>
      <c r="L191" s="4" t="n"/>
      <c r="M191" s="4" t="n"/>
      <c r="N191" s="3" t="n"/>
      <c r="O191" s="4">
        <f>IF(OR(D191="",NOT(ISNUMBER(E191)),NOT(ISNUMBER(F191)),M191="취소"),"",IF(COUNTIFS($D$2:$D$501,D191,$E$2:$E$501,"&lt;"&amp;F191,$F$2:$F$501,"&gt;"&amp;E191,$M$2:$M$501,"&lt;&gt;취소")&gt;1,"겹침",""))</f>
        <v/>
      </c>
    </row>
    <row r="192">
      <c r="A192" s="2" t="n"/>
      <c r="B192" s="3" t="n"/>
      <c r="C192" s="3" t="n"/>
      <c r="D192" s="3" t="n"/>
      <c r="E192" s="2" t="n"/>
      <c r="F192" s="2" t="n"/>
      <c r="G192" s="4">
        <f>IF(AND(ISNUMBER(E192),ISNUMBER(F192)),F192-E192,"")</f>
        <v/>
      </c>
      <c r="H192" s="3" t="n"/>
      <c r="I192" s="3" t="n"/>
      <c r="J192" s="4" t="n"/>
      <c r="K192" s="5" t="n"/>
      <c r="L192" s="4" t="n"/>
      <c r="M192" s="4" t="n"/>
      <c r="N192" s="3" t="n"/>
      <c r="O192" s="4">
        <f>IF(OR(D192="",NOT(ISNUMBER(E192)),NOT(ISNUMBER(F192)),M192="취소"),"",IF(COUNTIFS($D$2:$D$501,D192,$E$2:$E$501,"&lt;"&amp;F192,$F$2:$F$501,"&gt;"&amp;E192,$M$2:$M$501,"&lt;&gt;취소")&gt;1,"겹침",""))</f>
        <v/>
      </c>
    </row>
    <row r="193">
      <c r="A193" s="2" t="n"/>
      <c r="B193" s="3" t="n"/>
      <c r="C193" s="3" t="n"/>
      <c r="D193" s="3" t="n"/>
      <c r="E193" s="2" t="n"/>
      <c r="F193" s="2" t="n"/>
      <c r="G193" s="4">
        <f>IF(AND(ISNUMBER(E193),ISNUMBER(F193)),F193-E193,"")</f>
        <v/>
      </c>
      <c r="H193" s="3" t="n"/>
      <c r="I193" s="3" t="n"/>
      <c r="J193" s="4" t="n"/>
      <c r="K193" s="5" t="n"/>
      <c r="L193" s="4" t="n"/>
      <c r="M193" s="4" t="n"/>
      <c r="N193" s="3" t="n"/>
      <c r="O193" s="4">
        <f>IF(OR(D193="",NOT(ISNUMBER(E193)),NOT(ISNUMBER(F193)),M193="취소"),"",IF(COUNTIFS($D$2:$D$501,D193,$E$2:$E$501,"&lt;"&amp;F193,$F$2:$F$501,"&gt;"&amp;E193,$M$2:$M$501,"&lt;&gt;취소")&gt;1,"겹침",""))</f>
        <v/>
      </c>
    </row>
    <row r="194">
      <c r="A194" s="2" t="n"/>
      <c r="B194" s="3" t="n"/>
      <c r="C194" s="3" t="n"/>
      <c r="D194" s="3" t="n"/>
      <c r="E194" s="2" t="n"/>
      <c r="F194" s="2" t="n"/>
      <c r="G194" s="4">
        <f>IF(AND(ISNUMBER(E194),ISNUMBER(F194)),F194-E194,"")</f>
        <v/>
      </c>
      <c r="H194" s="3" t="n"/>
      <c r="I194" s="3" t="n"/>
      <c r="J194" s="4" t="n"/>
      <c r="K194" s="5" t="n"/>
      <c r="L194" s="4" t="n"/>
      <c r="M194" s="4" t="n"/>
      <c r="N194" s="3" t="n"/>
      <c r="O194" s="4">
        <f>IF(OR(D194="",NOT(ISNUMBER(E194)),NOT(ISNUMBER(F194)),M194="취소"),"",IF(COUNTIFS($D$2:$D$501,D194,$E$2:$E$501,"&lt;"&amp;F194,$F$2:$F$501,"&gt;"&amp;E194,$M$2:$M$501,"&lt;&gt;취소")&gt;1,"겹침",""))</f>
        <v/>
      </c>
    </row>
    <row r="195">
      <c r="A195" s="2" t="n"/>
      <c r="B195" s="3" t="n"/>
      <c r="C195" s="3" t="n"/>
      <c r="D195" s="3" t="n"/>
      <c r="E195" s="2" t="n"/>
      <c r="F195" s="2" t="n"/>
      <c r="G195" s="4">
        <f>IF(AND(ISNUMBER(E195),ISNUMBER(F195)),F195-E195,"")</f>
        <v/>
      </c>
      <c r="H195" s="3" t="n"/>
      <c r="I195" s="3" t="n"/>
      <c r="J195" s="4" t="n"/>
      <c r="K195" s="5" t="n"/>
      <c r="L195" s="4" t="n"/>
      <c r="M195" s="4" t="n"/>
      <c r="N195" s="3" t="n"/>
      <c r="O195" s="4">
        <f>IF(OR(D195="",NOT(ISNUMBER(E195)),NOT(ISNUMBER(F195)),M195="취소"),"",IF(COUNTIFS($D$2:$D$501,D195,$E$2:$E$501,"&lt;"&amp;F195,$F$2:$F$501,"&gt;"&amp;E195,$M$2:$M$501,"&lt;&gt;취소")&gt;1,"겹침",""))</f>
        <v/>
      </c>
    </row>
    <row r="196">
      <c r="A196" s="2" t="n"/>
      <c r="B196" s="3" t="n"/>
      <c r="C196" s="3" t="n"/>
      <c r="D196" s="3" t="n"/>
      <c r="E196" s="2" t="n"/>
      <c r="F196" s="2" t="n"/>
      <c r="G196" s="4">
        <f>IF(AND(ISNUMBER(E196),ISNUMBER(F196)),F196-E196,"")</f>
        <v/>
      </c>
      <c r="H196" s="3" t="n"/>
      <c r="I196" s="3" t="n"/>
      <c r="J196" s="4" t="n"/>
      <c r="K196" s="5" t="n"/>
      <c r="L196" s="4" t="n"/>
      <c r="M196" s="4" t="n"/>
      <c r="N196" s="3" t="n"/>
      <c r="O196" s="4">
        <f>IF(OR(D196="",NOT(ISNUMBER(E196)),NOT(ISNUMBER(F196)),M196="취소"),"",IF(COUNTIFS($D$2:$D$501,D196,$E$2:$E$501,"&lt;"&amp;F196,$F$2:$F$501,"&gt;"&amp;E196,$M$2:$M$501,"&lt;&gt;취소")&gt;1,"겹침",""))</f>
        <v/>
      </c>
    </row>
    <row r="197">
      <c r="A197" s="2" t="n"/>
      <c r="B197" s="3" t="n"/>
      <c r="C197" s="3" t="n"/>
      <c r="D197" s="3" t="n"/>
      <c r="E197" s="2" t="n"/>
      <c r="F197" s="2" t="n"/>
      <c r="G197" s="4">
        <f>IF(AND(ISNUMBER(E197),ISNUMBER(F197)),F197-E197,"")</f>
        <v/>
      </c>
      <c r="H197" s="3" t="n"/>
      <c r="I197" s="3" t="n"/>
      <c r="J197" s="4" t="n"/>
      <c r="K197" s="5" t="n"/>
      <c r="L197" s="4" t="n"/>
      <c r="M197" s="4" t="n"/>
      <c r="N197" s="3" t="n"/>
      <c r="O197" s="4">
        <f>IF(OR(D197="",NOT(ISNUMBER(E197)),NOT(ISNUMBER(F197)),M197="취소"),"",IF(COUNTIFS($D$2:$D$501,D197,$E$2:$E$501,"&lt;"&amp;F197,$F$2:$F$501,"&gt;"&amp;E197,$M$2:$M$501,"&lt;&gt;취소")&gt;1,"겹침",""))</f>
        <v/>
      </c>
    </row>
    <row r="198">
      <c r="A198" s="2" t="n"/>
      <c r="B198" s="3" t="n"/>
      <c r="C198" s="3" t="n"/>
      <c r="D198" s="3" t="n"/>
      <c r="E198" s="2" t="n"/>
      <c r="F198" s="2" t="n"/>
      <c r="G198" s="4">
        <f>IF(AND(ISNUMBER(E198),ISNUMBER(F198)),F198-E198,"")</f>
        <v/>
      </c>
      <c r="H198" s="3" t="n"/>
      <c r="I198" s="3" t="n"/>
      <c r="J198" s="4" t="n"/>
      <c r="K198" s="5" t="n"/>
      <c r="L198" s="4" t="n"/>
      <c r="M198" s="4" t="n"/>
      <c r="N198" s="3" t="n"/>
      <c r="O198" s="4">
        <f>IF(OR(D198="",NOT(ISNUMBER(E198)),NOT(ISNUMBER(F198)),M198="취소"),"",IF(COUNTIFS($D$2:$D$501,D198,$E$2:$E$501,"&lt;"&amp;F198,$F$2:$F$501,"&gt;"&amp;E198,$M$2:$M$501,"&lt;&gt;취소")&gt;1,"겹침",""))</f>
        <v/>
      </c>
    </row>
    <row r="199">
      <c r="A199" s="2" t="n"/>
      <c r="B199" s="3" t="n"/>
      <c r="C199" s="3" t="n"/>
      <c r="D199" s="3" t="n"/>
      <c r="E199" s="2" t="n"/>
      <c r="F199" s="2" t="n"/>
      <c r="G199" s="4">
        <f>IF(AND(ISNUMBER(E199),ISNUMBER(F199)),F199-E199,"")</f>
        <v/>
      </c>
      <c r="H199" s="3" t="n"/>
      <c r="I199" s="3" t="n"/>
      <c r="J199" s="4" t="n"/>
      <c r="K199" s="5" t="n"/>
      <c r="L199" s="4" t="n"/>
      <c r="M199" s="4" t="n"/>
      <c r="N199" s="3" t="n"/>
      <c r="O199" s="4">
        <f>IF(OR(D199="",NOT(ISNUMBER(E199)),NOT(ISNUMBER(F199)),M199="취소"),"",IF(COUNTIFS($D$2:$D$501,D199,$E$2:$E$501,"&lt;"&amp;F199,$F$2:$F$501,"&gt;"&amp;E199,$M$2:$M$501,"&lt;&gt;취소")&gt;1,"겹침",""))</f>
        <v/>
      </c>
    </row>
    <row r="200">
      <c r="A200" s="2" t="n"/>
      <c r="B200" s="3" t="n"/>
      <c r="C200" s="3" t="n"/>
      <c r="D200" s="3" t="n"/>
      <c r="E200" s="2" t="n"/>
      <c r="F200" s="2" t="n"/>
      <c r="G200" s="4">
        <f>IF(AND(ISNUMBER(E200),ISNUMBER(F200)),F200-E200,"")</f>
        <v/>
      </c>
      <c r="H200" s="3" t="n"/>
      <c r="I200" s="3" t="n"/>
      <c r="J200" s="4" t="n"/>
      <c r="K200" s="5" t="n"/>
      <c r="L200" s="4" t="n"/>
      <c r="M200" s="4" t="n"/>
      <c r="N200" s="3" t="n"/>
      <c r="O200" s="4">
        <f>IF(OR(D200="",NOT(ISNUMBER(E200)),NOT(ISNUMBER(F200)),M200="취소"),"",IF(COUNTIFS($D$2:$D$501,D200,$E$2:$E$501,"&lt;"&amp;F200,$F$2:$F$501,"&gt;"&amp;E200,$M$2:$M$501,"&lt;&gt;취소")&gt;1,"겹침",""))</f>
        <v/>
      </c>
    </row>
    <row r="201">
      <c r="A201" s="2" t="n"/>
      <c r="B201" s="3" t="n"/>
      <c r="C201" s="3" t="n"/>
      <c r="D201" s="3" t="n"/>
      <c r="E201" s="2" t="n"/>
      <c r="F201" s="2" t="n"/>
      <c r="G201" s="4">
        <f>IF(AND(ISNUMBER(E201),ISNUMBER(F201)),F201-E201,"")</f>
        <v/>
      </c>
      <c r="H201" s="3" t="n"/>
      <c r="I201" s="3" t="n"/>
      <c r="J201" s="4" t="n"/>
      <c r="K201" s="5" t="n"/>
      <c r="L201" s="4" t="n"/>
      <c r="M201" s="4" t="n"/>
      <c r="N201" s="3" t="n"/>
      <c r="O201" s="4">
        <f>IF(OR(D201="",NOT(ISNUMBER(E201)),NOT(ISNUMBER(F201)),M201="취소"),"",IF(COUNTIFS($D$2:$D$501,D201,$E$2:$E$501,"&lt;"&amp;F201,$F$2:$F$501,"&gt;"&amp;E201,$M$2:$M$501,"&lt;&gt;취소")&gt;1,"겹침",""))</f>
        <v/>
      </c>
    </row>
    <row r="202">
      <c r="A202" s="2" t="n"/>
      <c r="B202" s="3" t="n"/>
      <c r="C202" s="3" t="n"/>
      <c r="D202" s="3" t="n"/>
      <c r="E202" s="2" t="n"/>
      <c r="F202" s="2" t="n"/>
      <c r="G202" s="4">
        <f>IF(AND(ISNUMBER(E202),ISNUMBER(F202)),F202-E202,"")</f>
        <v/>
      </c>
      <c r="H202" s="3" t="n"/>
      <c r="I202" s="3" t="n"/>
      <c r="J202" s="4" t="n"/>
      <c r="K202" s="5" t="n"/>
      <c r="L202" s="4" t="n"/>
      <c r="M202" s="4" t="n"/>
      <c r="N202" s="3" t="n"/>
      <c r="O202" s="4">
        <f>IF(OR(D202="",NOT(ISNUMBER(E202)),NOT(ISNUMBER(F202)),M202="취소"),"",IF(COUNTIFS($D$2:$D$501,D202,$E$2:$E$501,"&lt;"&amp;F202,$F$2:$F$501,"&gt;"&amp;E202,$M$2:$M$501,"&lt;&gt;취소")&gt;1,"겹침",""))</f>
        <v/>
      </c>
    </row>
    <row r="203">
      <c r="A203" s="2" t="n"/>
      <c r="B203" s="3" t="n"/>
      <c r="C203" s="3" t="n"/>
      <c r="D203" s="3" t="n"/>
      <c r="E203" s="2" t="n"/>
      <c r="F203" s="2" t="n"/>
      <c r="G203" s="4">
        <f>IF(AND(ISNUMBER(E203),ISNUMBER(F203)),F203-E203,"")</f>
        <v/>
      </c>
      <c r="H203" s="3" t="n"/>
      <c r="I203" s="3" t="n"/>
      <c r="J203" s="4" t="n"/>
      <c r="K203" s="5" t="n"/>
      <c r="L203" s="4" t="n"/>
      <c r="M203" s="4" t="n"/>
      <c r="N203" s="3" t="n"/>
      <c r="O203" s="4">
        <f>IF(OR(D203="",NOT(ISNUMBER(E203)),NOT(ISNUMBER(F203)),M203="취소"),"",IF(COUNTIFS($D$2:$D$501,D203,$E$2:$E$501,"&lt;"&amp;F203,$F$2:$F$501,"&gt;"&amp;E203,$M$2:$M$501,"&lt;&gt;취소")&gt;1,"겹침",""))</f>
        <v/>
      </c>
    </row>
    <row r="204">
      <c r="A204" s="2" t="n"/>
      <c r="B204" s="3" t="n"/>
      <c r="C204" s="3" t="n"/>
      <c r="D204" s="3" t="n"/>
      <c r="E204" s="2" t="n"/>
      <c r="F204" s="2" t="n"/>
      <c r="G204" s="4">
        <f>IF(AND(ISNUMBER(E204),ISNUMBER(F204)),F204-E204,"")</f>
        <v/>
      </c>
      <c r="H204" s="3" t="n"/>
      <c r="I204" s="3" t="n"/>
      <c r="J204" s="4" t="n"/>
      <c r="K204" s="5" t="n"/>
      <c r="L204" s="4" t="n"/>
      <c r="M204" s="4" t="n"/>
      <c r="N204" s="3" t="n"/>
      <c r="O204" s="4">
        <f>IF(OR(D204="",NOT(ISNUMBER(E204)),NOT(ISNUMBER(F204)),M204="취소"),"",IF(COUNTIFS($D$2:$D$501,D204,$E$2:$E$501,"&lt;"&amp;F204,$F$2:$F$501,"&gt;"&amp;E204,$M$2:$M$501,"&lt;&gt;취소")&gt;1,"겹침",""))</f>
        <v/>
      </c>
    </row>
    <row r="205">
      <c r="A205" s="2" t="n"/>
      <c r="B205" s="3" t="n"/>
      <c r="C205" s="3" t="n"/>
      <c r="D205" s="3" t="n"/>
      <c r="E205" s="2" t="n"/>
      <c r="F205" s="2" t="n"/>
      <c r="G205" s="4">
        <f>IF(AND(ISNUMBER(E205),ISNUMBER(F205)),F205-E205,"")</f>
        <v/>
      </c>
      <c r="H205" s="3" t="n"/>
      <c r="I205" s="3" t="n"/>
      <c r="J205" s="4" t="n"/>
      <c r="K205" s="5" t="n"/>
      <c r="L205" s="4" t="n"/>
      <c r="M205" s="4" t="n"/>
      <c r="N205" s="3" t="n"/>
      <c r="O205" s="4">
        <f>IF(OR(D205="",NOT(ISNUMBER(E205)),NOT(ISNUMBER(F205)),M205="취소"),"",IF(COUNTIFS($D$2:$D$501,D205,$E$2:$E$501,"&lt;"&amp;F205,$F$2:$F$501,"&gt;"&amp;E205,$M$2:$M$501,"&lt;&gt;취소")&gt;1,"겹침",""))</f>
        <v/>
      </c>
    </row>
    <row r="206">
      <c r="A206" s="2" t="n"/>
      <c r="B206" s="3" t="n"/>
      <c r="C206" s="3" t="n"/>
      <c r="D206" s="3" t="n"/>
      <c r="E206" s="2" t="n"/>
      <c r="F206" s="2" t="n"/>
      <c r="G206" s="4">
        <f>IF(AND(ISNUMBER(E206),ISNUMBER(F206)),F206-E206,"")</f>
        <v/>
      </c>
      <c r="H206" s="3" t="n"/>
      <c r="I206" s="3" t="n"/>
      <c r="J206" s="4" t="n"/>
      <c r="K206" s="5" t="n"/>
      <c r="L206" s="4" t="n"/>
      <c r="M206" s="4" t="n"/>
      <c r="N206" s="3" t="n"/>
      <c r="O206" s="4">
        <f>IF(OR(D206="",NOT(ISNUMBER(E206)),NOT(ISNUMBER(F206)),M206="취소"),"",IF(COUNTIFS($D$2:$D$501,D206,$E$2:$E$501,"&lt;"&amp;F206,$F$2:$F$501,"&gt;"&amp;E206,$M$2:$M$501,"&lt;&gt;취소")&gt;1,"겹침",""))</f>
        <v/>
      </c>
    </row>
    <row r="207">
      <c r="A207" s="2" t="n"/>
      <c r="B207" s="3" t="n"/>
      <c r="C207" s="3" t="n"/>
      <c r="D207" s="3" t="n"/>
      <c r="E207" s="2" t="n"/>
      <c r="F207" s="2" t="n"/>
      <c r="G207" s="4">
        <f>IF(AND(ISNUMBER(E207),ISNUMBER(F207)),F207-E207,"")</f>
        <v/>
      </c>
      <c r="H207" s="3" t="n"/>
      <c r="I207" s="3" t="n"/>
      <c r="J207" s="4" t="n"/>
      <c r="K207" s="5" t="n"/>
      <c r="L207" s="4" t="n"/>
      <c r="M207" s="4" t="n"/>
      <c r="N207" s="3" t="n"/>
      <c r="O207" s="4">
        <f>IF(OR(D207="",NOT(ISNUMBER(E207)),NOT(ISNUMBER(F207)),M207="취소"),"",IF(COUNTIFS($D$2:$D$501,D207,$E$2:$E$501,"&lt;"&amp;F207,$F$2:$F$501,"&gt;"&amp;E207,$M$2:$M$501,"&lt;&gt;취소")&gt;1,"겹침",""))</f>
        <v/>
      </c>
    </row>
    <row r="208">
      <c r="A208" s="2" t="n"/>
      <c r="B208" s="3" t="n"/>
      <c r="C208" s="3" t="n"/>
      <c r="D208" s="3" t="n"/>
      <c r="E208" s="2" t="n"/>
      <c r="F208" s="2" t="n"/>
      <c r="G208" s="4">
        <f>IF(AND(ISNUMBER(E208),ISNUMBER(F208)),F208-E208,"")</f>
        <v/>
      </c>
      <c r="H208" s="3" t="n"/>
      <c r="I208" s="3" t="n"/>
      <c r="J208" s="4" t="n"/>
      <c r="K208" s="5" t="n"/>
      <c r="L208" s="4" t="n"/>
      <c r="M208" s="4" t="n"/>
      <c r="N208" s="3" t="n"/>
      <c r="O208" s="4">
        <f>IF(OR(D208="",NOT(ISNUMBER(E208)),NOT(ISNUMBER(F208)),M208="취소"),"",IF(COUNTIFS($D$2:$D$501,D208,$E$2:$E$501,"&lt;"&amp;F208,$F$2:$F$501,"&gt;"&amp;E208,$M$2:$M$501,"&lt;&gt;취소")&gt;1,"겹침",""))</f>
        <v/>
      </c>
    </row>
    <row r="209">
      <c r="A209" s="2" t="n"/>
      <c r="B209" s="3" t="n"/>
      <c r="C209" s="3" t="n"/>
      <c r="D209" s="3" t="n"/>
      <c r="E209" s="2" t="n"/>
      <c r="F209" s="2" t="n"/>
      <c r="G209" s="4">
        <f>IF(AND(ISNUMBER(E209),ISNUMBER(F209)),F209-E209,"")</f>
        <v/>
      </c>
      <c r="H209" s="3" t="n"/>
      <c r="I209" s="3" t="n"/>
      <c r="J209" s="4" t="n"/>
      <c r="K209" s="5" t="n"/>
      <c r="L209" s="4" t="n"/>
      <c r="M209" s="4" t="n"/>
      <c r="N209" s="3" t="n"/>
      <c r="O209" s="4">
        <f>IF(OR(D209="",NOT(ISNUMBER(E209)),NOT(ISNUMBER(F209)),M209="취소"),"",IF(COUNTIFS($D$2:$D$501,D209,$E$2:$E$501,"&lt;"&amp;F209,$F$2:$F$501,"&gt;"&amp;E209,$M$2:$M$501,"&lt;&gt;취소")&gt;1,"겹침",""))</f>
        <v/>
      </c>
    </row>
    <row r="210">
      <c r="A210" s="2" t="n"/>
      <c r="B210" s="3" t="n"/>
      <c r="C210" s="3" t="n"/>
      <c r="D210" s="3" t="n"/>
      <c r="E210" s="2" t="n"/>
      <c r="F210" s="2" t="n"/>
      <c r="G210" s="4">
        <f>IF(AND(ISNUMBER(E210),ISNUMBER(F210)),F210-E210,"")</f>
        <v/>
      </c>
      <c r="H210" s="3" t="n"/>
      <c r="I210" s="3" t="n"/>
      <c r="J210" s="4" t="n"/>
      <c r="K210" s="5" t="n"/>
      <c r="L210" s="4" t="n"/>
      <c r="M210" s="4" t="n"/>
      <c r="N210" s="3" t="n"/>
      <c r="O210" s="4">
        <f>IF(OR(D210="",NOT(ISNUMBER(E210)),NOT(ISNUMBER(F210)),M210="취소"),"",IF(COUNTIFS($D$2:$D$501,D210,$E$2:$E$501,"&lt;"&amp;F210,$F$2:$F$501,"&gt;"&amp;E210,$M$2:$M$501,"&lt;&gt;취소")&gt;1,"겹침",""))</f>
        <v/>
      </c>
    </row>
    <row r="211">
      <c r="A211" s="2" t="n"/>
      <c r="B211" s="3" t="n"/>
      <c r="C211" s="3" t="n"/>
      <c r="D211" s="3" t="n"/>
      <c r="E211" s="2" t="n"/>
      <c r="F211" s="2" t="n"/>
      <c r="G211" s="4">
        <f>IF(AND(ISNUMBER(E211),ISNUMBER(F211)),F211-E211,"")</f>
        <v/>
      </c>
      <c r="H211" s="3" t="n"/>
      <c r="I211" s="3" t="n"/>
      <c r="J211" s="4" t="n"/>
      <c r="K211" s="5" t="n"/>
      <c r="L211" s="4" t="n"/>
      <c r="M211" s="4" t="n"/>
      <c r="N211" s="3" t="n"/>
      <c r="O211" s="4">
        <f>IF(OR(D211="",NOT(ISNUMBER(E211)),NOT(ISNUMBER(F211)),M211="취소"),"",IF(COUNTIFS($D$2:$D$501,D211,$E$2:$E$501,"&lt;"&amp;F211,$F$2:$F$501,"&gt;"&amp;E211,$M$2:$M$501,"&lt;&gt;취소")&gt;1,"겹침",""))</f>
        <v/>
      </c>
    </row>
    <row r="212">
      <c r="A212" s="2" t="n"/>
      <c r="B212" s="3" t="n"/>
      <c r="C212" s="3" t="n"/>
      <c r="D212" s="3" t="n"/>
      <c r="E212" s="2" t="n"/>
      <c r="F212" s="2" t="n"/>
      <c r="G212" s="4">
        <f>IF(AND(ISNUMBER(E212),ISNUMBER(F212)),F212-E212,"")</f>
        <v/>
      </c>
      <c r="H212" s="3" t="n"/>
      <c r="I212" s="3" t="n"/>
      <c r="J212" s="4" t="n"/>
      <c r="K212" s="5" t="n"/>
      <c r="L212" s="4" t="n"/>
      <c r="M212" s="4" t="n"/>
      <c r="N212" s="3" t="n"/>
      <c r="O212" s="4">
        <f>IF(OR(D212="",NOT(ISNUMBER(E212)),NOT(ISNUMBER(F212)),M212="취소"),"",IF(COUNTIFS($D$2:$D$501,D212,$E$2:$E$501,"&lt;"&amp;F212,$F$2:$F$501,"&gt;"&amp;E212,$M$2:$M$501,"&lt;&gt;취소")&gt;1,"겹침",""))</f>
        <v/>
      </c>
    </row>
    <row r="213">
      <c r="A213" s="2" t="n"/>
      <c r="B213" s="3" t="n"/>
      <c r="C213" s="3" t="n"/>
      <c r="D213" s="3" t="n"/>
      <c r="E213" s="2" t="n"/>
      <c r="F213" s="2" t="n"/>
      <c r="G213" s="4">
        <f>IF(AND(ISNUMBER(E213),ISNUMBER(F213)),F213-E213,"")</f>
        <v/>
      </c>
      <c r="H213" s="3" t="n"/>
      <c r="I213" s="3" t="n"/>
      <c r="J213" s="4" t="n"/>
      <c r="K213" s="5" t="n"/>
      <c r="L213" s="4" t="n"/>
      <c r="M213" s="4" t="n"/>
      <c r="N213" s="3" t="n"/>
      <c r="O213" s="4">
        <f>IF(OR(D213="",NOT(ISNUMBER(E213)),NOT(ISNUMBER(F213)),M213="취소"),"",IF(COUNTIFS($D$2:$D$501,D213,$E$2:$E$501,"&lt;"&amp;F213,$F$2:$F$501,"&gt;"&amp;E213,$M$2:$M$501,"&lt;&gt;취소")&gt;1,"겹침",""))</f>
        <v/>
      </c>
    </row>
    <row r="214">
      <c r="A214" s="2" t="n"/>
      <c r="B214" s="3" t="n"/>
      <c r="C214" s="3" t="n"/>
      <c r="D214" s="3" t="n"/>
      <c r="E214" s="2" t="n"/>
      <c r="F214" s="2" t="n"/>
      <c r="G214" s="4">
        <f>IF(AND(ISNUMBER(E214),ISNUMBER(F214)),F214-E214,"")</f>
        <v/>
      </c>
      <c r="H214" s="3" t="n"/>
      <c r="I214" s="3" t="n"/>
      <c r="J214" s="4" t="n"/>
      <c r="K214" s="5" t="n"/>
      <c r="L214" s="4" t="n"/>
      <c r="M214" s="4" t="n"/>
      <c r="N214" s="3" t="n"/>
      <c r="O214" s="4">
        <f>IF(OR(D214="",NOT(ISNUMBER(E214)),NOT(ISNUMBER(F214)),M214="취소"),"",IF(COUNTIFS($D$2:$D$501,D214,$E$2:$E$501,"&lt;"&amp;F214,$F$2:$F$501,"&gt;"&amp;E214,$M$2:$M$501,"&lt;&gt;취소")&gt;1,"겹침",""))</f>
        <v/>
      </c>
    </row>
    <row r="215">
      <c r="A215" s="2" t="n"/>
      <c r="B215" s="3" t="n"/>
      <c r="C215" s="3" t="n"/>
      <c r="D215" s="3" t="n"/>
      <c r="E215" s="2" t="n"/>
      <c r="F215" s="2" t="n"/>
      <c r="G215" s="4">
        <f>IF(AND(ISNUMBER(E215),ISNUMBER(F215)),F215-E215,"")</f>
        <v/>
      </c>
      <c r="H215" s="3" t="n"/>
      <c r="I215" s="3" t="n"/>
      <c r="J215" s="4" t="n"/>
      <c r="K215" s="5" t="n"/>
      <c r="L215" s="4" t="n"/>
      <c r="M215" s="4" t="n"/>
      <c r="N215" s="3" t="n"/>
      <c r="O215" s="4">
        <f>IF(OR(D215="",NOT(ISNUMBER(E215)),NOT(ISNUMBER(F215)),M215="취소"),"",IF(COUNTIFS($D$2:$D$501,D215,$E$2:$E$501,"&lt;"&amp;F215,$F$2:$F$501,"&gt;"&amp;E215,$M$2:$M$501,"&lt;&gt;취소")&gt;1,"겹침",""))</f>
        <v/>
      </c>
    </row>
    <row r="216">
      <c r="A216" s="2" t="n"/>
      <c r="B216" s="3" t="n"/>
      <c r="C216" s="3" t="n"/>
      <c r="D216" s="3" t="n"/>
      <c r="E216" s="2" t="n"/>
      <c r="F216" s="2" t="n"/>
      <c r="G216" s="4">
        <f>IF(AND(ISNUMBER(E216),ISNUMBER(F216)),F216-E216,"")</f>
        <v/>
      </c>
      <c r="H216" s="3" t="n"/>
      <c r="I216" s="3" t="n"/>
      <c r="J216" s="4" t="n"/>
      <c r="K216" s="5" t="n"/>
      <c r="L216" s="4" t="n"/>
      <c r="M216" s="4" t="n"/>
      <c r="N216" s="3" t="n"/>
      <c r="O216" s="4">
        <f>IF(OR(D216="",NOT(ISNUMBER(E216)),NOT(ISNUMBER(F216)),M216="취소"),"",IF(COUNTIFS($D$2:$D$501,D216,$E$2:$E$501,"&lt;"&amp;F216,$F$2:$F$501,"&gt;"&amp;E216,$M$2:$M$501,"&lt;&gt;취소")&gt;1,"겹침",""))</f>
        <v/>
      </c>
    </row>
    <row r="217">
      <c r="A217" s="2" t="n"/>
      <c r="B217" s="3" t="n"/>
      <c r="C217" s="3" t="n"/>
      <c r="D217" s="3" t="n"/>
      <c r="E217" s="2" t="n"/>
      <c r="F217" s="2" t="n"/>
      <c r="G217" s="4">
        <f>IF(AND(ISNUMBER(E217),ISNUMBER(F217)),F217-E217,"")</f>
        <v/>
      </c>
      <c r="H217" s="3" t="n"/>
      <c r="I217" s="3" t="n"/>
      <c r="J217" s="4" t="n"/>
      <c r="K217" s="5" t="n"/>
      <c r="L217" s="4" t="n"/>
      <c r="M217" s="4" t="n"/>
      <c r="N217" s="3" t="n"/>
      <c r="O217" s="4">
        <f>IF(OR(D217="",NOT(ISNUMBER(E217)),NOT(ISNUMBER(F217)),M217="취소"),"",IF(COUNTIFS($D$2:$D$501,D217,$E$2:$E$501,"&lt;"&amp;F217,$F$2:$F$501,"&gt;"&amp;E217,$M$2:$M$501,"&lt;&gt;취소")&gt;1,"겹침",""))</f>
        <v/>
      </c>
    </row>
    <row r="218">
      <c r="A218" s="2" t="n"/>
      <c r="B218" s="3" t="n"/>
      <c r="C218" s="3" t="n"/>
      <c r="D218" s="3" t="n"/>
      <c r="E218" s="2" t="n"/>
      <c r="F218" s="2" t="n"/>
      <c r="G218" s="4">
        <f>IF(AND(ISNUMBER(E218),ISNUMBER(F218)),F218-E218,"")</f>
        <v/>
      </c>
      <c r="H218" s="3" t="n"/>
      <c r="I218" s="3" t="n"/>
      <c r="J218" s="4" t="n"/>
      <c r="K218" s="5" t="n"/>
      <c r="L218" s="4" t="n"/>
      <c r="M218" s="4" t="n"/>
      <c r="N218" s="3" t="n"/>
      <c r="O218" s="4">
        <f>IF(OR(D218="",NOT(ISNUMBER(E218)),NOT(ISNUMBER(F218)),M218="취소"),"",IF(COUNTIFS($D$2:$D$501,D218,$E$2:$E$501,"&lt;"&amp;F218,$F$2:$F$501,"&gt;"&amp;E218,$M$2:$M$501,"&lt;&gt;취소")&gt;1,"겹침",""))</f>
        <v/>
      </c>
    </row>
    <row r="219">
      <c r="A219" s="2" t="n"/>
      <c r="B219" s="3" t="n"/>
      <c r="C219" s="3" t="n"/>
      <c r="D219" s="3" t="n"/>
      <c r="E219" s="2" t="n"/>
      <c r="F219" s="2" t="n"/>
      <c r="G219" s="4">
        <f>IF(AND(ISNUMBER(E219),ISNUMBER(F219)),F219-E219,"")</f>
        <v/>
      </c>
      <c r="H219" s="3" t="n"/>
      <c r="I219" s="3" t="n"/>
      <c r="J219" s="4" t="n"/>
      <c r="K219" s="5" t="n"/>
      <c r="L219" s="4" t="n"/>
      <c r="M219" s="4" t="n"/>
      <c r="N219" s="3" t="n"/>
      <c r="O219" s="4">
        <f>IF(OR(D219="",NOT(ISNUMBER(E219)),NOT(ISNUMBER(F219)),M219="취소"),"",IF(COUNTIFS($D$2:$D$501,D219,$E$2:$E$501,"&lt;"&amp;F219,$F$2:$F$501,"&gt;"&amp;E219,$M$2:$M$501,"&lt;&gt;취소")&gt;1,"겹침",""))</f>
        <v/>
      </c>
    </row>
    <row r="220">
      <c r="A220" s="2" t="n"/>
      <c r="B220" s="3" t="n"/>
      <c r="C220" s="3" t="n"/>
      <c r="D220" s="3" t="n"/>
      <c r="E220" s="2" t="n"/>
      <c r="F220" s="2" t="n"/>
      <c r="G220" s="4">
        <f>IF(AND(ISNUMBER(E220),ISNUMBER(F220)),F220-E220,"")</f>
        <v/>
      </c>
      <c r="H220" s="3" t="n"/>
      <c r="I220" s="3" t="n"/>
      <c r="J220" s="4" t="n"/>
      <c r="K220" s="5" t="n"/>
      <c r="L220" s="4" t="n"/>
      <c r="M220" s="4" t="n"/>
      <c r="N220" s="3" t="n"/>
      <c r="O220" s="4">
        <f>IF(OR(D220="",NOT(ISNUMBER(E220)),NOT(ISNUMBER(F220)),M220="취소"),"",IF(COUNTIFS($D$2:$D$501,D220,$E$2:$E$501,"&lt;"&amp;F220,$F$2:$F$501,"&gt;"&amp;E220,$M$2:$M$501,"&lt;&gt;취소")&gt;1,"겹침",""))</f>
        <v/>
      </c>
    </row>
    <row r="221">
      <c r="A221" s="2" t="n"/>
      <c r="B221" s="3" t="n"/>
      <c r="C221" s="3" t="n"/>
      <c r="D221" s="3" t="n"/>
      <c r="E221" s="2" t="n"/>
      <c r="F221" s="2" t="n"/>
      <c r="G221" s="4">
        <f>IF(AND(ISNUMBER(E221),ISNUMBER(F221)),F221-E221,"")</f>
        <v/>
      </c>
      <c r="H221" s="3" t="n"/>
      <c r="I221" s="3" t="n"/>
      <c r="J221" s="4" t="n"/>
      <c r="K221" s="5" t="n"/>
      <c r="L221" s="4" t="n"/>
      <c r="M221" s="4" t="n"/>
      <c r="N221" s="3" t="n"/>
      <c r="O221" s="4">
        <f>IF(OR(D221="",NOT(ISNUMBER(E221)),NOT(ISNUMBER(F221)),M221="취소"),"",IF(COUNTIFS($D$2:$D$501,D221,$E$2:$E$501,"&lt;"&amp;F221,$F$2:$F$501,"&gt;"&amp;E221,$M$2:$M$501,"&lt;&gt;취소")&gt;1,"겹침",""))</f>
        <v/>
      </c>
    </row>
    <row r="222">
      <c r="A222" s="2" t="n"/>
      <c r="B222" s="3" t="n"/>
      <c r="C222" s="3" t="n"/>
      <c r="D222" s="3" t="n"/>
      <c r="E222" s="2" t="n"/>
      <c r="F222" s="2" t="n"/>
      <c r="G222" s="4">
        <f>IF(AND(ISNUMBER(E222),ISNUMBER(F222)),F222-E222,"")</f>
        <v/>
      </c>
      <c r="H222" s="3" t="n"/>
      <c r="I222" s="3" t="n"/>
      <c r="J222" s="4" t="n"/>
      <c r="K222" s="5" t="n"/>
      <c r="L222" s="4" t="n"/>
      <c r="M222" s="4" t="n"/>
      <c r="N222" s="3" t="n"/>
      <c r="O222" s="4">
        <f>IF(OR(D222="",NOT(ISNUMBER(E222)),NOT(ISNUMBER(F222)),M222="취소"),"",IF(COUNTIFS($D$2:$D$501,D222,$E$2:$E$501,"&lt;"&amp;F222,$F$2:$F$501,"&gt;"&amp;E222,$M$2:$M$501,"&lt;&gt;취소")&gt;1,"겹침",""))</f>
        <v/>
      </c>
    </row>
    <row r="223">
      <c r="A223" s="2" t="n"/>
      <c r="B223" s="3" t="n"/>
      <c r="C223" s="3" t="n"/>
      <c r="D223" s="3" t="n"/>
      <c r="E223" s="2" t="n"/>
      <c r="F223" s="2" t="n"/>
      <c r="G223" s="4">
        <f>IF(AND(ISNUMBER(E223),ISNUMBER(F223)),F223-E223,"")</f>
        <v/>
      </c>
      <c r="H223" s="3" t="n"/>
      <c r="I223" s="3" t="n"/>
      <c r="J223" s="4" t="n"/>
      <c r="K223" s="5" t="n"/>
      <c r="L223" s="4" t="n"/>
      <c r="M223" s="4" t="n"/>
      <c r="N223" s="3" t="n"/>
      <c r="O223" s="4">
        <f>IF(OR(D223="",NOT(ISNUMBER(E223)),NOT(ISNUMBER(F223)),M223="취소"),"",IF(COUNTIFS($D$2:$D$501,D223,$E$2:$E$501,"&lt;"&amp;F223,$F$2:$F$501,"&gt;"&amp;E223,$M$2:$M$501,"&lt;&gt;취소")&gt;1,"겹침",""))</f>
        <v/>
      </c>
    </row>
    <row r="224">
      <c r="A224" s="2" t="n"/>
      <c r="B224" s="3" t="n"/>
      <c r="C224" s="3" t="n"/>
      <c r="D224" s="3" t="n"/>
      <c r="E224" s="2" t="n"/>
      <c r="F224" s="2" t="n"/>
      <c r="G224" s="4">
        <f>IF(AND(ISNUMBER(E224),ISNUMBER(F224)),F224-E224,"")</f>
        <v/>
      </c>
      <c r="H224" s="3" t="n"/>
      <c r="I224" s="3" t="n"/>
      <c r="J224" s="4" t="n"/>
      <c r="K224" s="5" t="n"/>
      <c r="L224" s="4" t="n"/>
      <c r="M224" s="4" t="n"/>
      <c r="N224" s="3" t="n"/>
      <c r="O224" s="4">
        <f>IF(OR(D224="",NOT(ISNUMBER(E224)),NOT(ISNUMBER(F224)),M224="취소"),"",IF(COUNTIFS($D$2:$D$501,D224,$E$2:$E$501,"&lt;"&amp;F224,$F$2:$F$501,"&gt;"&amp;E224,$M$2:$M$501,"&lt;&gt;취소")&gt;1,"겹침",""))</f>
        <v/>
      </c>
    </row>
    <row r="225">
      <c r="A225" s="2" t="n"/>
      <c r="B225" s="3" t="n"/>
      <c r="C225" s="3" t="n"/>
      <c r="D225" s="3" t="n"/>
      <c r="E225" s="2" t="n"/>
      <c r="F225" s="2" t="n"/>
      <c r="G225" s="4">
        <f>IF(AND(ISNUMBER(E225),ISNUMBER(F225)),F225-E225,"")</f>
        <v/>
      </c>
      <c r="H225" s="3" t="n"/>
      <c r="I225" s="3" t="n"/>
      <c r="J225" s="4" t="n"/>
      <c r="K225" s="5" t="n"/>
      <c r="L225" s="4" t="n"/>
      <c r="M225" s="4" t="n"/>
      <c r="N225" s="3" t="n"/>
      <c r="O225" s="4">
        <f>IF(OR(D225="",NOT(ISNUMBER(E225)),NOT(ISNUMBER(F225)),M225="취소"),"",IF(COUNTIFS($D$2:$D$501,D225,$E$2:$E$501,"&lt;"&amp;F225,$F$2:$F$501,"&gt;"&amp;E225,$M$2:$M$501,"&lt;&gt;취소")&gt;1,"겹침",""))</f>
        <v/>
      </c>
    </row>
    <row r="226">
      <c r="A226" s="2" t="n"/>
      <c r="B226" s="3" t="n"/>
      <c r="C226" s="3" t="n"/>
      <c r="D226" s="3" t="n"/>
      <c r="E226" s="2" t="n"/>
      <c r="F226" s="2" t="n"/>
      <c r="G226" s="4">
        <f>IF(AND(ISNUMBER(E226),ISNUMBER(F226)),F226-E226,"")</f>
        <v/>
      </c>
      <c r="H226" s="3" t="n"/>
      <c r="I226" s="3" t="n"/>
      <c r="J226" s="4" t="n"/>
      <c r="K226" s="5" t="n"/>
      <c r="L226" s="4" t="n"/>
      <c r="M226" s="4" t="n"/>
      <c r="N226" s="3" t="n"/>
      <c r="O226" s="4">
        <f>IF(OR(D226="",NOT(ISNUMBER(E226)),NOT(ISNUMBER(F226)),M226="취소"),"",IF(COUNTIFS($D$2:$D$501,D226,$E$2:$E$501,"&lt;"&amp;F226,$F$2:$F$501,"&gt;"&amp;E226,$M$2:$M$501,"&lt;&gt;취소")&gt;1,"겹침",""))</f>
        <v/>
      </c>
    </row>
    <row r="227">
      <c r="A227" s="2" t="n"/>
      <c r="B227" s="3" t="n"/>
      <c r="C227" s="3" t="n"/>
      <c r="D227" s="3" t="n"/>
      <c r="E227" s="2" t="n"/>
      <c r="F227" s="2" t="n"/>
      <c r="G227" s="4">
        <f>IF(AND(ISNUMBER(E227),ISNUMBER(F227)),F227-E227,"")</f>
        <v/>
      </c>
      <c r="H227" s="3" t="n"/>
      <c r="I227" s="3" t="n"/>
      <c r="J227" s="4" t="n"/>
      <c r="K227" s="5" t="n"/>
      <c r="L227" s="4" t="n"/>
      <c r="M227" s="4" t="n"/>
      <c r="N227" s="3" t="n"/>
      <c r="O227" s="4">
        <f>IF(OR(D227="",NOT(ISNUMBER(E227)),NOT(ISNUMBER(F227)),M227="취소"),"",IF(COUNTIFS($D$2:$D$501,D227,$E$2:$E$501,"&lt;"&amp;F227,$F$2:$F$501,"&gt;"&amp;E227,$M$2:$M$501,"&lt;&gt;취소")&gt;1,"겹침",""))</f>
        <v/>
      </c>
    </row>
    <row r="228">
      <c r="A228" s="2" t="n"/>
      <c r="B228" s="3" t="n"/>
      <c r="C228" s="3" t="n"/>
      <c r="D228" s="3" t="n"/>
      <c r="E228" s="2" t="n"/>
      <c r="F228" s="2" t="n"/>
      <c r="G228" s="4">
        <f>IF(AND(ISNUMBER(E228),ISNUMBER(F228)),F228-E228,"")</f>
        <v/>
      </c>
      <c r="H228" s="3" t="n"/>
      <c r="I228" s="3" t="n"/>
      <c r="J228" s="4" t="n"/>
      <c r="K228" s="5" t="n"/>
      <c r="L228" s="4" t="n"/>
      <c r="M228" s="4" t="n"/>
      <c r="N228" s="3" t="n"/>
      <c r="O228" s="4">
        <f>IF(OR(D228="",NOT(ISNUMBER(E228)),NOT(ISNUMBER(F228)),M228="취소"),"",IF(COUNTIFS($D$2:$D$501,D228,$E$2:$E$501,"&lt;"&amp;F228,$F$2:$F$501,"&gt;"&amp;E228,$M$2:$M$501,"&lt;&gt;취소")&gt;1,"겹침",""))</f>
        <v/>
      </c>
    </row>
    <row r="229">
      <c r="A229" s="2" t="n"/>
      <c r="B229" s="3" t="n"/>
      <c r="C229" s="3" t="n"/>
      <c r="D229" s="3" t="n"/>
      <c r="E229" s="2" t="n"/>
      <c r="F229" s="2" t="n"/>
      <c r="G229" s="4">
        <f>IF(AND(ISNUMBER(E229),ISNUMBER(F229)),F229-E229,"")</f>
        <v/>
      </c>
      <c r="H229" s="3" t="n"/>
      <c r="I229" s="3" t="n"/>
      <c r="J229" s="4" t="n"/>
      <c r="K229" s="5" t="n"/>
      <c r="L229" s="4" t="n"/>
      <c r="M229" s="4" t="n"/>
      <c r="N229" s="3" t="n"/>
      <c r="O229" s="4">
        <f>IF(OR(D229="",NOT(ISNUMBER(E229)),NOT(ISNUMBER(F229)),M229="취소"),"",IF(COUNTIFS($D$2:$D$501,D229,$E$2:$E$501,"&lt;"&amp;F229,$F$2:$F$501,"&gt;"&amp;E229,$M$2:$M$501,"&lt;&gt;취소")&gt;1,"겹침",""))</f>
        <v/>
      </c>
    </row>
    <row r="230">
      <c r="A230" s="2" t="n"/>
      <c r="B230" s="3" t="n"/>
      <c r="C230" s="3" t="n"/>
      <c r="D230" s="3" t="n"/>
      <c r="E230" s="2" t="n"/>
      <c r="F230" s="2" t="n"/>
      <c r="G230" s="4">
        <f>IF(AND(ISNUMBER(E230),ISNUMBER(F230)),F230-E230,"")</f>
        <v/>
      </c>
      <c r="H230" s="3" t="n"/>
      <c r="I230" s="3" t="n"/>
      <c r="J230" s="4" t="n"/>
      <c r="K230" s="5" t="n"/>
      <c r="L230" s="4" t="n"/>
      <c r="M230" s="4" t="n"/>
      <c r="N230" s="3" t="n"/>
      <c r="O230" s="4">
        <f>IF(OR(D230="",NOT(ISNUMBER(E230)),NOT(ISNUMBER(F230)),M230="취소"),"",IF(COUNTIFS($D$2:$D$501,D230,$E$2:$E$501,"&lt;"&amp;F230,$F$2:$F$501,"&gt;"&amp;E230,$M$2:$M$501,"&lt;&gt;취소")&gt;1,"겹침",""))</f>
        <v/>
      </c>
    </row>
    <row r="231">
      <c r="A231" s="2" t="n"/>
      <c r="B231" s="3" t="n"/>
      <c r="C231" s="3" t="n"/>
      <c r="D231" s="3" t="n"/>
      <c r="E231" s="2" t="n"/>
      <c r="F231" s="2" t="n"/>
      <c r="G231" s="4">
        <f>IF(AND(ISNUMBER(E231),ISNUMBER(F231)),F231-E231,"")</f>
        <v/>
      </c>
      <c r="H231" s="3" t="n"/>
      <c r="I231" s="3" t="n"/>
      <c r="J231" s="4" t="n"/>
      <c r="K231" s="5" t="n"/>
      <c r="L231" s="4" t="n"/>
      <c r="M231" s="4" t="n"/>
      <c r="N231" s="3" t="n"/>
      <c r="O231" s="4">
        <f>IF(OR(D231="",NOT(ISNUMBER(E231)),NOT(ISNUMBER(F231)),M231="취소"),"",IF(COUNTIFS($D$2:$D$501,D231,$E$2:$E$501,"&lt;"&amp;F231,$F$2:$F$501,"&gt;"&amp;E231,$M$2:$M$501,"&lt;&gt;취소")&gt;1,"겹침",""))</f>
        <v/>
      </c>
    </row>
    <row r="232">
      <c r="A232" s="2" t="n"/>
      <c r="B232" s="3" t="n"/>
      <c r="C232" s="3" t="n"/>
      <c r="D232" s="3" t="n"/>
      <c r="E232" s="2" t="n"/>
      <c r="F232" s="2" t="n"/>
      <c r="G232" s="4">
        <f>IF(AND(ISNUMBER(E232),ISNUMBER(F232)),F232-E232,"")</f>
        <v/>
      </c>
      <c r="H232" s="3" t="n"/>
      <c r="I232" s="3" t="n"/>
      <c r="J232" s="4" t="n"/>
      <c r="K232" s="5" t="n"/>
      <c r="L232" s="4" t="n"/>
      <c r="M232" s="4" t="n"/>
      <c r="N232" s="3" t="n"/>
      <c r="O232" s="4">
        <f>IF(OR(D232="",NOT(ISNUMBER(E232)),NOT(ISNUMBER(F232)),M232="취소"),"",IF(COUNTIFS($D$2:$D$501,D232,$E$2:$E$501,"&lt;"&amp;F232,$F$2:$F$501,"&gt;"&amp;E232,$M$2:$M$501,"&lt;&gt;취소")&gt;1,"겹침",""))</f>
        <v/>
      </c>
    </row>
    <row r="233">
      <c r="A233" s="2" t="n"/>
      <c r="B233" s="3" t="n"/>
      <c r="C233" s="3" t="n"/>
      <c r="D233" s="3" t="n"/>
      <c r="E233" s="2" t="n"/>
      <c r="F233" s="2" t="n"/>
      <c r="G233" s="4">
        <f>IF(AND(ISNUMBER(E233),ISNUMBER(F233)),F233-E233,"")</f>
        <v/>
      </c>
      <c r="H233" s="3" t="n"/>
      <c r="I233" s="3" t="n"/>
      <c r="J233" s="4" t="n"/>
      <c r="K233" s="5" t="n"/>
      <c r="L233" s="4" t="n"/>
      <c r="M233" s="4" t="n"/>
      <c r="N233" s="3" t="n"/>
      <c r="O233" s="4">
        <f>IF(OR(D233="",NOT(ISNUMBER(E233)),NOT(ISNUMBER(F233)),M233="취소"),"",IF(COUNTIFS($D$2:$D$501,D233,$E$2:$E$501,"&lt;"&amp;F233,$F$2:$F$501,"&gt;"&amp;E233,$M$2:$M$501,"&lt;&gt;취소")&gt;1,"겹침",""))</f>
        <v/>
      </c>
    </row>
    <row r="234">
      <c r="A234" s="2" t="n"/>
      <c r="B234" s="3" t="n"/>
      <c r="C234" s="3" t="n"/>
      <c r="D234" s="3" t="n"/>
      <c r="E234" s="2" t="n"/>
      <c r="F234" s="2" t="n"/>
      <c r="G234" s="4">
        <f>IF(AND(ISNUMBER(E234),ISNUMBER(F234)),F234-E234,"")</f>
        <v/>
      </c>
      <c r="H234" s="3" t="n"/>
      <c r="I234" s="3" t="n"/>
      <c r="J234" s="4" t="n"/>
      <c r="K234" s="5" t="n"/>
      <c r="L234" s="4" t="n"/>
      <c r="M234" s="4" t="n"/>
      <c r="N234" s="3" t="n"/>
      <c r="O234" s="4">
        <f>IF(OR(D234="",NOT(ISNUMBER(E234)),NOT(ISNUMBER(F234)),M234="취소"),"",IF(COUNTIFS($D$2:$D$501,D234,$E$2:$E$501,"&lt;"&amp;F234,$F$2:$F$501,"&gt;"&amp;E234,$M$2:$M$501,"&lt;&gt;취소")&gt;1,"겹침",""))</f>
        <v/>
      </c>
    </row>
    <row r="235">
      <c r="A235" s="2" t="n"/>
      <c r="B235" s="3" t="n"/>
      <c r="C235" s="3" t="n"/>
      <c r="D235" s="3" t="n"/>
      <c r="E235" s="2" t="n"/>
      <c r="F235" s="2" t="n"/>
      <c r="G235" s="4">
        <f>IF(AND(ISNUMBER(E235),ISNUMBER(F235)),F235-E235,"")</f>
        <v/>
      </c>
      <c r="H235" s="3" t="n"/>
      <c r="I235" s="3" t="n"/>
      <c r="J235" s="4" t="n"/>
      <c r="K235" s="5" t="n"/>
      <c r="L235" s="4" t="n"/>
      <c r="M235" s="4" t="n"/>
      <c r="N235" s="3" t="n"/>
      <c r="O235" s="4">
        <f>IF(OR(D235="",NOT(ISNUMBER(E235)),NOT(ISNUMBER(F235)),M235="취소"),"",IF(COUNTIFS($D$2:$D$501,D235,$E$2:$E$501,"&lt;"&amp;F235,$F$2:$F$501,"&gt;"&amp;E235,$M$2:$M$501,"&lt;&gt;취소")&gt;1,"겹침",""))</f>
        <v/>
      </c>
    </row>
    <row r="236">
      <c r="A236" s="2" t="n"/>
      <c r="B236" s="3" t="n"/>
      <c r="C236" s="3" t="n"/>
      <c r="D236" s="3" t="n"/>
      <c r="E236" s="2" t="n"/>
      <c r="F236" s="2" t="n"/>
      <c r="G236" s="4">
        <f>IF(AND(ISNUMBER(E236),ISNUMBER(F236)),F236-E236,"")</f>
        <v/>
      </c>
      <c r="H236" s="3" t="n"/>
      <c r="I236" s="3" t="n"/>
      <c r="J236" s="4" t="n"/>
      <c r="K236" s="5" t="n"/>
      <c r="L236" s="4" t="n"/>
      <c r="M236" s="4" t="n"/>
      <c r="N236" s="3" t="n"/>
      <c r="O236" s="4">
        <f>IF(OR(D236="",NOT(ISNUMBER(E236)),NOT(ISNUMBER(F236)),M236="취소"),"",IF(COUNTIFS($D$2:$D$501,D236,$E$2:$E$501,"&lt;"&amp;F236,$F$2:$F$501,"&gt;"&amp;E236,$M$2:$M$501,"&lt;&gt;취소")&gt;1,"겹침",""))</f>
        <v/>
      </c>
    </row>
    <row r="237">
      <c r="A237" s="2" t="n"/>
      <c r="B237" s="3" t="n"/>
      <c r="C237" s="3" t="n"/>
      <c r="D237" s="3" t="n"/>
      <c r="E237" s="2" t="n"/>
      <c r="F237" s="2" t="n"/>
      <c r="G237" s="4">
        <f>IF(AND(ISNUMBER(E237),ISNUMBER(F237)),F237-E237,"")</f>
        <v/>
      </c>
      <c r="H237" s="3" t="n"/>
      <c r="I237" s="3" t="n"/>
      <c r="J237" s="4" t="n"/>
      <c r="K237" s="5" t="n"/>
      <c r="L237" s="4" t="n"/>
      <c r="M237" s="4" t="n"/>
      <c r="N237" s="3" t="n"/>
      <c r="O237" s="4">
        <f>IF(OR(D237="",NOT(ISNUMBER(E237)),NOT(ISNUMBER(F237)),M237="취소"),"",IF(COUNTIFS($D$2:$D$501,D237,$E$2:$E$501,"&lt;"&amp;F237,$F$2:$F$501,"&gt;"&amp;E237,$M$2:$M$501,"&lt;&gt;취소")&gt;1,"겹침",""))</f>
        <v/>
      </c>
    </row>
    <row r="238">
      <c r="A238" s="2" t="n"/>
      <c r="B238" s="3" t="n"/>
      <c r="C238" s="3" t="n"/>
      <c r="D238" s="3" t="n"/>
      <c r="E238" s="2" t="n"/>
      <c r="F238" s="2" t="n"/>
      <c r="G238" s="4">
        <f>IF(AND(ISNUMBER(E238),ISNUMBER(F238)),F238-E238,"")</f>
        <v/>
      </c>
      <c r="H238" s="3" t="n"/>
      <c r="I238" s="3" t="n"/>
      <c r="J238" s="4" t="n"/>
      <c r="K238" s="5" t="n"/>
      <c r="L238" s="4" t="n"/>
      <c r="M238" s="4" t="n"/>
      <c r="N238" s="3" t="n"/>
      <c r="O238" s="4">
        <f>IF(OR(D238="",NOT(ISNUMBER(E238)),NOT(ISNUMBER(F238)),M238="취소"),"",IF(COUNTIFS($D$2:$D$501,D238,$E$2:$E$501,"&lt;"&amp;F238,$F$2:$F$501,"&gt;"&amp;E238,$M$2:$M$501,"&lt;&gt;취소")&gt;1,"겹침",""))</f>
        <v/>
      </c>
    </row>
    <row r="239">
      <c r="A239" s="2" t="n"/>
      <c r="B239" s="3" t="n"/>
      <c r="C239" s="3" t="n"/>
      <c r="D239" s="3" t="n"/>
      <c r="E239" s="2" t="n"/>
      <c r="F239" s="2" t="n"/>
      <c r="G239" s="4">
        <f>IF(AND(ISNUMBER(E239),ISNUMBER(F239)),F239-E239,"")</f>
        <v/>
      </c>
      <c r="H239" s="3" t="n"/>
      <c r="I239" s="3" t="n"/>
      <c r="J239" s="4" t="n"/>
      <c r="K239" s="5" t="n"/>
      <c r="L239" s="4" t="n"/>
      <c r="M239" s="4" t="n"/>
      <c r="N239" s="3" t="n"/>
      <c r="O239" s="4">
        <f>IF(OR(D239="",NOT(ISNUMBER(E239)),NOT(ISNUMBER(F239)),M239="취소"),"",IF(COUNTIFS($D$2:$D$501,D239,$E$2:$E$501,"&lt;"&amp;F239,$F$2:$F$501,"&gt;"&amp;E239,$M$2:$M$501,"&lt;&gt;취소")&gt;1,"겹침",""))</f>
        <v/>
      </c>
    </row>
    <row r="240">
      <c r="A240" s="2" t="n"/>
      <c r="B240" s="3" t="n"/>
      <c r="C240" s="3" t="n"/>
      <c r="D240" s="3" t="n"/>
      <c r="E240" s="2" t="n"/>
      <c r="F240" s="2" t="n"/>
      <c r="G240" s="4">
        <f>IF(AND(ISNUMBER(E240),ISNUMBER(F240)),F240-E240,"")</f>
        <v/>
      </c>
      <c r="H240" s="3" t="n"/>
      <c r="I240" s="3" t="n"/>
      <c r="J240" s="4" t="n"/>
      <c r="K240" s="5" t="n"/>
      <c r="L240" s="4" t="n"/>
      <c r="M240" s="4" t="n"/>
      <c r="N240" s="3" t="n"/>
      <c r="O240" s="4">
        <f>IF(OR(D240="",NOT(ISNUMBER(E240)),NOT(ISNUMBER(F240)),M240="취소"),"",IF(COUNTIFS($D$2:$D$501,D240,$E$2:$E$501,"&lt;"&amp;F240,$F$2:$F$501,"&gt;"&amp;E240,$M$2:$M$501,"&lt;&gt;취소")&gt;1,"겹침",""))</f>
        <v/>
      </c>
    </row>
    <row r="241">
      <c r="A241" s="2" t="n"/>
      <c r="B241" s="3" t="n"/>
      <c r="C241" s="3" t="n"/>
      <c r="D241" s="3" t="n"/>
      <c r="E241" s="2" t="n"/>
      <c r="F241" s="2" t="n"/>
      <c r="G241" s="4">
        <f>IF(AND(ISNUMBER(E241),ISNUMBER(F241)),F241-E241,"")</f>
        <v/>
      </c>
      <c r="H241" s="3" t="n"/>
      <c r="I241" s="3" t="n"/>
      <c r="J241" s="4" t="n"/>
      <c r="K241" s="5" t="n"/>
      <c r="L241" s="4" t="n"/>
      <c r="M241" s="4" t="n"/>
      <c r="N241" s="3" t="n"/>
      <c r="O241" s="4">
        <f>IF(OR(D241="",NOT(ISNUMBER(E241)),NOT(ISNUMBER(F241)),M241="취소"),"",IF(COUNTIFS($D$2:$D$501,D241,$E$2:$E$501,"&lt;"&amp;F241,$F$2:$F$501,"&gt;"&amp;E241,$M$2:$M$501,"&lt;&gt;취소")&gt;1,"겹침",""))</f>
        <v/>
      </c>
    </row>
    <row r="242">
      <c r="A242" s="2" t="n"/>
      <c r="B242" s="3" t="n"/>
      <c r="C242" s="3" t="n"/>
      <c r="D242" s="3" t="n"/>
      <c r="E242" s="2" t="n"/>
      <c r="F242" s="2" t="n"/>
      <c r="G242" s="4">
        <f>IF(AND(ISNUMBER(E242),ISNUMBER(F242)),F242-E242,"")</f>
        <v/>
      </c>
      <c r="H242" s="3" t="n"/>
      <c r="I242" s="3" t="n"/>
      <c r="J242" s="4" t="n"/>
      <c r="K242" s="5" t="n"/>
      <c r="L242" s="4" t="n"/>
      <c r="M242" s="4" t="n"/>
      <c r="N242" s="3" t="n"/>
      <c r="O242" s="4">
        <f>IF(OR(D242="",NOT(ISNUMBER(E242)),NOT(ISNUMBER(F242)),M242="취소"),"",IF(COUNTIFS($D$2:$D$501,D242,$E$2:$E$501,"&lt;"&amp;F242,$F$2:$F$501,"&gt;"&amp;E242,$M$2:$M$501,"&lt;&gt;취소")&gt;1,"겹침",""))</f>
        <v/>
      </c>
    </row>
    <row r="243">
      <c r="A243" s="2" t="n"/>
      <c r="B243" s="3" t="n"/>
      <c r="C243" s="3" t="n"/>
      <c r="D243" s="3" t="n"/>
      <c r="E243" s="2" t="n"/>
      <c r="F243" s="2" t="n"/>
      <c r="G243" s="4">
        <f>IF(AND(ISNUMBER(E243),ISNUMBER(F243)),F243-E243,"")</f>
        <v/>
      </c>
      <c r="H243" s="3" t="n"/>
      <c r="I243" s="3" t="n"/>
      <c r="J243" s="4" t="n"/>
      <c r="K243" s="5" t="n"/>
      <c r="L243" s="4" t="n"/>
      <c r="M243" s="4" t="n"/>
      <c r="N243" s="3" t="n"/>
      <c r="O243" s="4">
        <f>IF(OR(D243="",NOT(ISNUMBER(E243)),NOT(ISNUMBER(F243)),M243="취소"),"",IF(COUNTIFS($D$2:$D$501,D243,$E$2:$E$501,"&lt;"&amp;F243,$F$2:$F$501,"&gt;"&amp;E243,$M$2:$M$501,"&lt;&gt;취소")&gt;1,"겹침",""))</f>
        <v/>
      </c>
    </row>
    <row r="244">
      <c r="A244" s="2" t="n"/>
      <c r="B244" s="3" t="n"/>
      <c r="C244" s="3" t="n"/>
      <c r="D244" s="3" t="n"/>
      <c r="E244" s="2" t="n"/>
      <c r="F244" s="2" t="n"/>
      <c r="G244" s="4">
        <f>IF(AND(ISNUMBER(E244),ISNUMBER(F244)),F244-E244,"")</f>
        <v/>
      </c>
      <c r="H244" s="3" t="n"/>
      <c r="I244" s="3" t="n"/>
      <c r="J244" s="4" t="n"/>
      <c r="K244" s="5" t="n"/>
      <c r="L244" s="4" t="n"/>
      <c r="M244" s="4" t="n"/>
      <c r="N244" s="3" t="n"/>
      <c r="O244" s="4">
        <f>IF(OR(D244="",NOT(ISNUMBER(E244)),NOT(ISNUMBER(F244)),M244="취소"),"",IF(COUNTIFS($D$2:$D$501,D244,$E$2:$E$501,"&lt;"&amp;F244,$F$2:$F$501,"&gt;"&amp;E244,$M$2:$M$501,"&lt;&gt;취소")&gt;1,"겹침",""))</f>
        <v/>
      </c>
    </row>
    <row r="245">
      <c r="A245" s="2" t="n"/>
      <c r="B245" s="3" t="n"/>
      <c r="C245" s="3" t="n"/>
      <c r="D245" s="3" t="n"/>
      <c r="E245" s="2" t="n"/>
      <c r="F245" s="2" t="n"/>
      <c r="G245" s="4">
        <f>IF(AND(ISNUMBER(E245),ISNUMBER(F245)),F245-E245,"")</f>
        <v/>
      </c>
      <c r="H245" s="3" t="n"/>
      <c r="I245" s="3" t="n"/>
      <c r="J245" s="4" t="n"/>
      <c r="K245" s="5" t="n"/>
      <c r="L245" s="4" t="n"/>
      <c r="M245" s="4" t="n"/>
      <c r="N245" s="3" t="n"/>
      <c r="O245" s="4">
        <f>IF(OR(D245="",NOT(ISNUMBER(E245)),NOT(ISNUMBER(F245)),M245="취소"),"",IF(COUNTIFS($D$2:$D$501,D245,$E$2:$E$501,"&lt;"&amp;F245,$F$2:$F$501,"&gt;"&amp;E245,$M$2:$M$501,"&lt;&gt;취소")&gt;1,"겹침",""))</f>
        <v/>
      </c>
    </row>
    <row r="246">
      <c r="A246" s="2" t="n"/>
      <c r="B246" s="3" t="n"/>
      <c r="C246" s="3" t="n"/>
      <c r="D246" s="3" t="n"/>
      <c r="E246" s="2" t="n"/>
      <c r="F246" s="2" t="n"/>
      <c r="G246" s="4">
        <f>IF(AND(ISNUMBER(E246),ISNUMBER(F246)),F246-E246,"")</f>
        <v/>
      </c>
      <c r="H246" s="3" t="n"/>
      <c r="I246" s="3" t="n"/>
      <c r="J246" s="4" t="n"/>
      <c r="K246" s="5" t="n"/>
      <c r="L246" s="4" t="n"/>
      <c r="M246" s="4" t="n"/>
      <c r="N246" s="3" t="n"/>
      <c r="O246" s="4">
        <f>IF(OR(D246="",NOT(ISNUMBER(E246)),NOT(ISNUMBER(F246)),M246="취소"),"",IF(COUNTIFS($D$2:$D$501,D246,$E$2:$E$501,"&lt;"&amp;F246,$F$2:$F$501,"&gt;"&amp;E246,$M$2:$M$501,"&lt;&gt;취소")&gt;1,"겹침",""))</f>
        <v/>
      </c>
    </row>
    <row r="247">
      <c r="A247" s="2" t="n"/>
      <c r="B247" s="3" t="n"/>
      <c r="C247" s="3" t="n"/>
      <c r="D247" s="3" t="n"/>
      <c r="E247" s="2" t="n"/>
      <c r="F247" s="2" t="n"/>
      <c r="G247" s="4">
        <f>IF(AND(ISNUMBER(E247),ISNUMBER(F247)),F247-E247,"")</f>
        <v/>
      </c>
      <c r="H247" s="3" t="n"/>
      <c r="I247" s="3" t="n"/>
      <c r="J247" s="4" t="n"/>
      <c r="K247" s="5" t="n"/>
      <c r="L247" s="4" t="n"/>
      <c r="M247" s="4" t="n"/>
      <c r="N247" s="3" t="n"/>
      <c r="O247" s="4">
        <f>IF(OR(D247="",NOT(ISNUMBER(E247)),NOT(ISNUMBER(F247)),M247="취소"),"",IF(COUNTIFS($D$2:$D$501,D247,$E$2:$E$501,"&lt;"&amp;F247,$F$2:$F$501,"&gt;"&amp;E247,$M$2:$M$501,"&lt;&gt;취소")&gt;1,"겹침",""))</f>
        <v/>
      </c>
    </row>
    <row r="248">
      <c r="A248" s="2" t="n"/>
      <c r="B248" s="3" t="n"/>
      <c r="C248" s="3" t="n"/>
      <c r="D248" s="3" t="n"/>
      <c r="E248" s="2" t="n"/>
      <c r="F248" s="2" t="n"/>
      <c r="G248" s="4">
        <f>IF(AND(ISNUMBER(E248),ISNUMBER(F248)),F248-E248,"")</f>
        <v/>
      </c>
      <c r="H248" s="3" t="n"/>
      <c r="I248" s="3" t="n"/>
      <c r="J248" s="4" t="n"/>
      <c r="K248" s="5" t="n"/>
      <c r="L248" s="4" t="n"/>
      <c r="M248" s="4" t="n"/>
      <c r="N248" s="3" t="n"/>
      <c r="O248" s="4">
        <f>IF(OR(D248="",NOT(ISNUMBER(E248)),NOT(ISNUMBER(F248)),M248="취소"),"",IF(COUNTIFS($D$2:$D$501,D248,$E$2:$E$501,"&lt;"&amp;F248,$F$2:$F$501,"&gt;"&amp;E248,$M$2:$M$501,"&lt;&gt;취소")&gt;1,"겹침",""))</f>
        <v/>
      </c>
    </row>
    <row r="249">
      <c r="A249" s="2" t="n"/>
      <c r="B249" s="3" t="n"/>
      <c r="C249" s="3" t="n"/>
      <c r="D249" s="3" t="n"/>
      <c r="E249" s="2" t="n"/>
      <c r="F249" s="2" t="n"/>
      <c r="G249" s="4">
        <f>IF(AND(ISNUMBER(E249),ISNUMBER(F249)),F249-E249,"")</f>
        <v/>
      </c>
      <c r="H249" s="3" t="n"/>
      <c r="I249" s="3" t="n"/>
      <c r="J249" s="4" t="n"/>
      <c r="K249" s="5" t="n"/>
      <c r="L249" s="4" t="n"/>
      <c r="M249" s="4" t="n"/>
      <c r="N249" s="3" t="n"/>
      <c r="O249" s="4">
        <f>IF(OR(D249="",NOT(ISNUMBER(E249)),NOT(ISNUMBER(F249)),M249="취소"),"",IF(COUNTIFS($D$2:$D$501,D249,$E$2:$E$501,"&lt;"&amp;F249,$F$2:$F$501,"&gt;"&amp;E249,$M$2:$M$501,"&lt;&gt;취소")&gt;1,"겹침",""))</f>
        <v/>
      </c>
    </row>
    <row r="250">
      <c r="A250" s="2" t="n"/>
      <c r="B250" s="3" t="n"/>
      <c r="C250" s="3" t="n"/>
      <c r="D250" s="3" t="n"/>
      <c r="E250" s="2" t="n"/>
      <c r="F250" s="2" t="n"/>
      <c r="G250" s="4">
        <f>IF(AND(ISNUMBER(E250),ISNUMBER(F250)),F250-E250,"")</f>
        <v/>
      </c>
      <c r="H250" s="3" t="n"/>
      <c r="I250" s="3" t="n"/>
      <c r="J250" s="4" t="n"/>
      <c r="K250" s="5" t="n"/>
      <c r="L250" s="4" t="n"/>
      <c r="M250" s="4" t="n"/>
      <c r="N250" s="3" t="n"/>
      <c r="O250" s="4">
        <f>IF(OR(D250="",NOT(ISNUMBER(E250)),NOT(ISNUMBER(F250)),M250="취소"),"",IF(COUNTIFS($D$2:$D$501,D250,$E$2:$E$501,"&lt;"&amp;F250,$F$2:$F$501,"&gt;"&amp;E250,$M$2:$M$501,"&lt;&gt;취소")&gt;1,"겹침",""))</f>
        <v/>
      </c>
    </row>
    <row r="251">
      <c r="A251" s="2" t="n"/>
      <c r="B251" s="3" t="n"/>
      <c r="C251" s="3" t="n"/>
      <c r="D251" s="3" t="n"/>
      <c r="E251" s="2" t="n"/>
      <c r="F251" s="2" t="n"/>
      <c r="G251" s="4">
        <f>IF(AND(ISNUMBER(E251),ISNUMBER(F251)),F251-E251,"")</f>
        <v/>
      </c>
      <c r="H251" s="3" t="n"/>
      <c r="I251" s="3" t="n"/>
      <c r="J251" s="4" t="n"/>
      <c r="K251" s="5" t="n"/>
      <c r="L251" s="4" t="n"/>
      <c r="M251" s="4" t="n"/>
      <c r="N251" s="3" t="n"/>
      <c r="O251" s="4">
        <f>IF(OR(D251="",NOT(ISNUMBER(E251)),NOT(ISNUMBER(F251)),M251="취소"),"",IF(COUNTIFS($D$2:$D$501,D251,$E$2:$E$501,"&lt;"&amp;F251,$F$2:$F$501,"&gt;"&amp;E251,$M$2:$M$501,"&lt;&gt;취소")&gt;1,"겹침",""))</f>
        <v/>
      </c>
    </row>
    <row r="252">
      <c r="A252" s="2" t="n"/>
      <c r="B252" s="3" t="n"/>
      <c r="C252" s="3" t="n"/>
      <c r="D252" s="3" t="n"/>
      <c r="E252" s="2" t="n"/>
      <c r="F252" s="2" t="n"/>
      <c r="G252" s="4">
        <f>IF(AND(ISNUMBER(E252),ISNUMBER(F252)),F252-E252,"")</f>
        <v/>
      </c>
      <c r="H252" s="3" t="n"/>
      <c r="I252" s="3" t="n"/>
      <c r="J252" s="4" t="n"/>
      <c r="K252" s="5" t="n"/>
      <c r="L252" s="4" t="n"/>
      <c r="M252" s="4" t="n"/>
      <c r="N252" s="3" t="n"/>
      <c r="O252" s="4">
        <f>IF(OR(D252="",NOT(ISNUMBER(E252)),NOT(ISNUMBER(F252)),M252="취소"),"",IF(COUNTIFS($D$2:$D$501,D252,$E$2:$E$501,"&lt;"&amp;F252,$F$2:$F$501,"&gt;"&amp;E252,$M$2:$M$501,"&lt;&gt;취소")&gt;1,"겹침",""))</f>
        <v/>
      </c>
    </row>
    <row r="253">
      <c r="A253" s="2" t="n"/>
      <c r="B253" s="3" t="n"/>
      <c r="C253" s="3" t="n"/>
      <c r="D253" s="3" t="n"/>
      <c r="E253" s="2" t="n"/>
      <c r="F253" s="2" t="n"/>
      <c r="G253" s="4">
        <f>IF(AND(ISNUMBER(E253),ISNUMBER(F253)),F253-E253,"")</f>
        <v/>
      </c>
      <c r="H253" s="3" t="n"/>
      <c r="I253" s="3" t="n"/>
      <c r="J253" s="4" t="n"/>
      <c r="K253" s="5" t="n"/>
      <c r="L253" s="4" t="n"/>
      <c r="M253" s="4" t="n"/>
      <c r="N253" s="3" t="n"/>
      <c r="O253" s="4">
        <f>IF(OR(D253="",NOT(ISNUMBER(E253)),NOT(ISNUMBER(F253)),M253="취소"),"",IF(COUNTIFS($D$2:$D$501,D253,$E$2:$E$501,"&lt;"&amp;F253,$F$2:$F$501,"&gt;"&amp;E253,$M$2:$M$501,"&lt;&gt;취소")&gt;1,"겹침",""))</f>
        <v/>
      </c>
    </row>
    <row r="254">
      <c r="A254" s="2" t="n"/>
      <c r="B254" s="3" t="n"/>
      <c r="C254" s="3" t="n"/>
      <c r="D254" s="3" t="n"/>
      <c r="E254" s="2" t="n"/>
      <c r="F254" s="2" t="n"/>
      <c r="G254" s="4">
        <f>IF(AND(ISNUMBER(E254),ISNUMBER(F254)),F254-E254,"")</f>
        <v/>
      </c>
      <c r="H254" s="3" t="n"/>
      <c r="I254" s="3" t="n"/>
      <c r="J254" s="4" t="n"/>
      <c r="K254" s="5" t="n"/>
      <c r="L254" s="4" t="n"/>
      <c r="M254" s="4" t="n"/>
      <c r="N254" s="3" t="n"/>
      <c r="O254" s="4">
        <f>IF(OR(D254="",NOT(ISNUMBER(E254)),NOT(ISNUMBER(F254)),M254="취소"),"",IF(COUNTIFS($D$2:$D$501,D254,$E$2:$E$501,"&lt;"&amp;F254,$F$2:$F$501,"&gt;"&amp;E254,$M$2:$M$501,"&lt;&gt;취소")&gt;1,"겹침",""))</f>
        <v/>
      </c>
    </row>
    <row r="255">
      <c r="A255" s="2" t="n"/>
      <c r="B255" s="3" t="n"/>
      <c r="C255" s="3" t="n"/>
      <c r="D255" s="3" t="n"/>
      <c r="E255" s="2" t="n"/>
      <c r="F255" s="2" t="n"/>
      <c r="G255" s="4">
        <f>IF(AND(ISNUMBER(E255),ISNUMBER(F255)),F255-E255,"")</f>
        <v/>
      </c>
      <c r="H255" s="3" t="n"/>
      <c r="I255" s="3" t="n"/>
      <c r="J255" s="4" t="n"/>
      <c r="K255" s="5" t="n"/>
      <c r="L255" s="4" t="n"/>
      <c r="M255" s="4" t="n"/>
      <c r="N255" s="3" t="n"/>
      <c r="O255" s="4">
        <f>IF(OR(D255="",NOT(ISNUMBER(E255)),NOT(ISNUMBER(F255)),M255="취소"),"",IF(COUNTIFS($D$2:$D$501,D255,$E$2:$E$501,"&lt;"&amp;F255,$F$2:$F$501,"&gt;"&amp;E255,$M$2:$M$501,"&lt;&gt;취소")&gt;1,"겹침",""))</f>
        <v/>
      </c>
    </row>
    <row r="256">
      <c r="A256" s="2" t="n"/>
      <c r="B256" s="3" t="n"/>
      <c r="C256" s="3" t="n"/>
      <c r="D256" s="3" t="n"/>
      <c r="E256" s="2" t="n"/>
      <c r="F256" s="2" t="n"/>
      <c r="G256" s="4">
        <f>IF(AND(ISNUMBER(E256),ISNUMBER(F256)),F256-E256,"")</f>
        <v/>
      </c>
      <c r="H256" s="3" t="n"/>
      <c r="I256" s="3" t="n"/>
      <c r="J256" s="4" t="n"/>
      <c r="K256" s="5" t="n"/>
      <c r="L256" s="4" t="n"/>
      <c r="M256" s="4" t="n"/>
      <c r="N256" s="3" t="n"/>
      <c r="O256" s="4">
        <f>IF(OR(D256="",NOT(ISNUMBER(E256)),NOT(ISNUMBER(F256)),M256="취소"),"",IF(COUNTIFS($D$2:$D$501,D256,$E$2:$E$501,"&lt;"&amp;F256,$F$2:$F$501,"&gt;"&amp;E256,$M$2:$M$501,"&lt;&gt;취소")&gt;1,"겹침",""))</f>
        <v/>
      </c>
    </row>
    <row r="257">
      <c r="A257" s="2" t="n"/>
      <c r="B257" s="3" t="n"/>
      <c r="C257" s="3" t="n"/>
      <c r="D257" s="3" t="n"/>
      <c r="E257" s="2" t="n"/>
      <c r="F257" s="2" t="n"/>
      <c r="G257" s="4">
        <f>IF(AND(ISNUMBER(E257),ISNUMBER(F257)),F257-E257,"")</f>
        <v/>
      </c>
      <c r="H257" s="3" t="n"/>
      <c r="I257" s="3" t="n"/>
      <c r="J257" s="4" t="n"/>
      <c r="K257" s="5" t="n"/>
      <c r="L257" s="4" t="n"/>
      <c r="M257" s="4" t="n"/>
      <c r="N257" s="3" t="n"/>
      <c r="O257" s="4">
        <f>IF(OR(D257="",NOT(ISNUMBER(E257)),NOT(ISNUMBER(F257)),M257="취소"),"",IF(COUNTIFS($D$2:$D$501,D257,$E$2:$E$501,"&lt;"&amp;F257,$F$2:$F$501,"&gt;"&amp;E257,$M$2:$M$501,"&lt;&gt;취소")&gt;1,"겹침",""))</f>
        <v/>
      </c>
    </row>
    <row r="258">
      <c r="A258" s="2" t="n"/>
      <c r="B258" s="3" t="n"/>
      <c r="C258" s="3" t="n"/>
      <c r="D258" s="3" t="n"/>
      <c r="E258" s="2" t="n"/>
      <c r="F258" s="2" t="n"/>
      <c r="G258" s="4">
        <f>IF(AND(ISNUMBER(E258),ISNUMBER(F258)),F258-E258,"")</f>
        <v/>
      </c>
      <c r="H258" s="3" t="n"/>
      <c r="I258" s="3" t="n"/>
      <c r="J258" s="4" t="n"/>
      <c r="K258" s="5" t="n"/>
      <c r="L258" s="4" t="n"/>
      <c r="M258" s="4" t="n"/>
      <c r="N258" s="3" t="n"/>
      <c r="O258" s="4">
        <f>IF(OR(D258="",NOT(ISNUMBER(E258)),NOT(ISNUMBER(F258)),M258="취소"),"",IF(COUNTIFS($D$2:$D$501,D258,$E$2:$E$501,"&lt;"&amp;F258,$F$2:$F$501,"&gt;"&amp;E258,$M$2:$M$501,"&lt;&gt;취소")&gt;1,"겹침",""))</f>
        <v/>
      </c>
    </row>
    <row r="259">
      <c r="A259" s="2" t="n"/>
      <c r="B259" s="3" t="n"/>
      <c r="C259" s="3" t="n"/>
      <c r="D259" s="3" t="n"/>
      <c r="E259" s="2" t="n"/>
      <c r="F259" s="2" t="n"/>
      <c r="G259" s="4">
        <f>IF(AND(ISNUMBER(E259),ISNUMBER(F259)),F259-E259,"")</f>
        <v/>
      </c>
      <c r="H259" s="3" t="n"/>
      <c r="I259" s="3" t="n"/>
      <c r="J259" s="4" t="n"/>
      <c r="K259" s="5" t="n"/>
      <c r="L259" s="4" t="n"/>
      <c r="M259" s="4" t="n"/>
      <c r="N259" s="3" t="n"/>
      <c r="O259" s="4">
        <f>IF(OR(D259="",NOT(ISNUMBER(E259)),NOT(ISNUMBER(F259)),M259="취소"),"",IF(COUNTIFS($D$2:$D$501,D259,$E$2:$E$501,"&lt;"&amp;F259,$F$2:$F$501,"&gt;"&amp;E259,$M$2:$M$501,"&lt;&gt;취소")&gt;1,"겹침",""))</f>
        <v/>
      </c>
    </row>
    <row r="260">
      <c r="A260" s="2" t="n"/>
      <c r="B260" s="3" t="n"/>
      <c r="C260" s="3" t="n"/>
      <c r="D260" s="3" t="n"/>
      <c r="E260" s="2" t="n"/>
      <c r="F260" s="2" t="n"/>
      <c r="G260" s="4">
        <f>IF(AND(ISNUMBER(E260),ISNUMBER(F260)),F260-E260,"")</f>
        <v/>
      </c>
      <c r="H260" s="3" t="n"/>
      <c r="I260" s="3" t="n"/>
      <c r="J260" s="4" t="n"/>
      <c r="K260" s="5" t="n"/>
      <c r="L260" s="4" t="n"/>
      <c r="M260" s="4" t="n"/>
      <c r="N260" s="3" t="n"/>
      <c r="O260" s="4">
        <f>IF(OR(D260="",NOT(ISNUMBER(E260)),NOT(ISNUMBER(F260)),M260="취소"),"",IF(COUNTIFS($D$2:$D$501,D260,$E$2:$E$501,"&lt;"&amp;F260,$F$2:$F$501,"&gt;"&amp;E260,$M$2:$M$501,"&lt;&gt;취소")&gt;1,"겹침",""))</f>
        <v/>
      </c>
    </row>
    <row r="261">
      <c r="A261" s="2" t="n"/>
      <c r="B261" s="3" t="n"/>
      <c r="C261" s="3" t="n"/>
      <c r="D261" s="3" t="n"/>
      <c r="E261" s="2" t="n"/>
      <c r="F261" s="2" t="n"/>
      <c r="G261" s="4">
        <f>IF(AND(ISNUMBER(E261),ISNUMBER(F261)),F261-E261,"")</f>
        <v/>
      </c>
      <c r="H261" s="3" t="n"/>
      <c r="I261" s="3" t="n"/>
      <c r="J261" s="4" t="n"/>
      <c r="K261" s="5" t="n"/>
      <c r="L261" s="4" t="n"/>
      <c r="M261" s="4" t="n"/>
      <c r="N261" s="3" t="n"/>
      <c r="O261" s="4">
        <f>IF(OR(D261="",NOT(ISNUMBER(E261)),NOT(ISNUMBER(F261)),M261="취소"),"",IF(COUNTIFS($D$2:$D$501,D261,$E$2:$E$501,"&lt;"&amp;F261,$F$2:$F$501,"&gt;"&amp;E261,$M$2:$M$501,"&lt;&gt;취소")&gt;1,"겹침",""))</f>
        <v/>
      </c>
    </row>
    <row r="262">
      <c r="A262" s="2" t="n"/>
      <c r="B262" s="3" t="n"/>
      <c r="C262" s="3" t="n"/>
      <c r="D262" s="3" t="n"/>
      <c r="E262" s="2" t="n"/>
      <c r="F262" s="2" t="n"/>
      <c r="G262" s="4">
        <f>IF(AND(ISNUMBER(E262),ISNUMBER(F262)),F262-E262,"")</f>
        <v/>
      </c>
      <c r="H262" s="3" t="n"/>
      <c r="I262" s="3" t="n"/>
      <c r="J262" s="4" t="n"/>
      <c r="K262" s="5" t="n"/>
      <c r="L262" s="4" t="n"/>
      <c r="M262" s="4" t="n"/>
      <c r="N262" s="3" t="n"/>
      <c r="O262" s="4">
        <f>IF(OR(D262="",NOT(ISNUMBER(E262)),NOT(ISNUMBER(F262)),M262="취소"),"",IF(COUNTIFS($D$2:$D$501,D262,$E$2:$E$501,"&lt;"&amp;F262,$F$2:$F$501,"&gt;"&amp;E262,$M$2:$M$501,"&lt;&gt;취소")&gt;1,"겹침",""))</f>
        <v/>
      </c>
    </row>
    <row r="263">
      <c r="A263" s="2" t="n"/>
      <c r="B263" s="3" t="n"/>
      <c r="C263" s="3" t="n"/>
      <c r="D263" s="3" t="n"/>
      <c r="E263" s="2" t="n"/>
      <c r="F263" s="2" t="n"/>
      <c r="G263" s="4">
        <f>IF(AND(ISNUMBER(E263),ISNUMBER(F263)),F263-E263,"")</f>
        <v/>
      </c>
      <c r="H263" s="3" t="n"/>
      <c r="I263" s="3" t="n"/>
      <c r="J263" s="4" t="n"/>
      <c r="K263" s="5" t="n"/>
      <c r="L263" s="4" t="n"/>
      <c r="M263" s="4" t="n"/>
      <c r="N263" s="3" t="n"/>
      <c r="O263" s="4">
        <f>IF(OR(D263="",NOT(ISNUMBER(E263)),NOT(ISNUMBER(F263)),M263="취소"),"",IF(COUNTIFS($D$2:$D$501,D263,$E$2:$E$501,"&lt;"&amp;F263,$F$2:$F$501,"&gt;"&amp;E263,$M$2:$M$501,"&lt;&gt;취소")&gt;1,"겹침",""))</f>
        <v/>
      </c>
    </row>
    <row r="264">
      <c r="A264" s="2" t="n"/>
      <c r="B264" s="3" t="n"/>
      <c r="C264" s="3" t="n"/>
      <c r="D264" s="3" t="n"/>
      <c r="E264" s="2" t="n"/>
      <c r="F264" s="2" t="n"/>
      <c r="G264" s="4">
        <f>IF(AND(ISNUMBER(E264),ISNUMBER(F264)),F264-E264,"")</f>
        <v/>
      </c>
      <c r="H264" s="3" t="n"/>
      <c r="I264" s="3" t="n"/>
      <c r="J264" s="4" t="n"/>
      <c r="K264" s="5" t="n"/>
      <c r="L264" s="4" t="n"/>
      <c r="M264" s="4" t="n"/>
      <c r="N264" s="3" t="n"/>
      <c r="O264" s="4">
        <f>IF(OR(D264="",NOT(ISNUMBER(E264)),NOT(ISNUMBER(F264)),M264="취소"),"",IF(COUNTIFS($D$2:$D$501,D264,$E$2:$E$501,"&lt;"&amp;F264,$F$2:$F$501,"&gt;"&amp;E264,$M$2:$M$501,"&lt;&gt;취소")&gt;1,"겹침",""))</f>
        <v/>
      </c>
    </row>
    <row r="265">
      <c r="A265" s="2" t="n"/>
      <c r="B265" s="3" t="n"/>
      <c r="C265" s="3" t="n"/>
      <c r="D265" s="3" t="n"/>
      <c r="E265" s="2" t="n"/>
      <c r="F265" s="2" t="n"/>
      <c r="G265" s="4">
        <f>IF(AND(ISNUMBER(E265),ISNUMBER(F265)),F265-E265,"")</f>
        <v/>
      </c>
      <c r="H265" s="3" t="n"/>
      <c r="I265" s="3" t="n"/>
      <c r="J265" s="4" t="n"/>
      <c r="K265" s="5" t="n"/>
      <c r="L265" s="4" t="n"/>
      <c r="M265" s="4" t="n"/>
      <c r="N265" s="3" t="n"/>
      <c r="O265" s="4">
        <f>IF(OR(D265="",NOT(ISNUMBER(E265)),NOT(ISNUMBER(F265)),M265="취소"),"",IF(COUNTIFS($D$2:$D$501,D265,$E$2:$E$501,"&lt;"&amp;F265,$F$2:$F$501,"&gt;"&amp;E265,$M$2:$M$501,"&lt;&gt;취소")&gt;1,"겹침",""))</f>
        <v/>
      </c>
    </row>
    <row r="266">
      <c r="A266" s="2" t="n"/>
      <c r="B266" s="3" t="n"/>
      <c r="C266" s="3" t="n"/>
      <c r="D266" s="3" t="n"/>
      <c r="E266" s="2" t="n"/>
      <c r="F266" s="2" t="n"/>
      <c r="G266" s="4">
        <f>IF(AND(ISNUMBER(E266),ISNUMBER(F266)),F266-E266,"")</f>
        <v/>
      </c>
      <c r="H266" s="3" t="n"/>
      <c r="I266" s="3" t="n"/>
      <c r="J266" s="4" t="n"/>
      <c r="K266" s="5" t="n"/>
      <c r="L266" s="4" t="n"/>
      <c r="M266" s="4" t="n"/>
      <c r="N266" s="3" t="n"/>
      <c r="O266" s="4">
        <f>IF(OR(D266="",NOT(ISNUMBER(E266)),NOT(ISNUMBER(F266)),M266="취소"),"",IF(COUNTIFS($D$2:$D$501,D266,$E$2:$E$501,"&lt;"&amp;F266,$F$2:$F$501,"&gt;"&amp;E266,$M$2:$M$501,"&lt;&gt;취소")&gt;1,"겹침",""))</f>
        <v/>
      </c>
    </row>
    <row r="267">
      <c r="A267" s="2" t="n"/>
      <c r="B267" s="3" t="n"/>
      <c r="C267" s="3" t="n"/>
      <c r="D267" s="3" t="n"/>
      <c r="E267" s="2" t="n"/>
      <c r="F267" s="2" t="n"/>
      <c r="G267" s="4">
        <f>IF(AND(ISNUMBER(E267),ISNUMBER(F267)),F267-E267,"")</f>
        <v/>
      </c>
      <c r="H267" s="3" t="n"/>
      <c r="I267" s="3" t="n"/>
      <c r="J267" s="4" t="n"/>
      <c r="K267" s="5" t="n"/>
      <c r="L267" s="4" t="n"/>
      <c r="M267" s="4" t="n"/>
      <c r="N267" s="3" t="n"/>
      <c r="O267" s="4">
        <f>IF(OR(D267="",NOT(ISNUMBER(E267)),NOT(ISNUMBER(F267)),M267="취소"),"",IF(COUNTIFS($D$2:$D$501,D267,$E$2:$E$501,"&lt;"&amp;F267,$F$2:$F$501,"&gt;"&amp;E267,$M$2:$M$501,"&lt;&gt;취소")&gt;1,"겹침",""))</f>
        <v/>
      </c>
    </row>
    <row r="268">
      <c r="A268" s="2" t="n"/>
      <c r="B268" s="3" t="n"/>
      <c r="C268" s="3" t="n"/>
      <c r="D268" s="3" t="n"/>
      <c r="E268" s="2" t="n"/>
      <c r="F268" s="2" t="n"/>
      <c r="G268" s="4">
        <f>IF(AND(ISNUMBER(E268),ISNUMBER(F268)),F268-E268,"")</f>
        <v/>
      </c>
      <c r="H268" s="3" t="n"/>
      <c r="I268" s="3" t="n"/>
      <c r="J268" s="4" t="n"/>
      <c r="K268" s="5" t="n"/>
      <c r="L268" s="4" t="n"/>
      <c r="M268" s="4" t="n"/>
      <c r="N268" s="3" t="n"/>
      <c r="O268" s="4">
        <f>IF(OR(D268="",NOT(ISNUMBER(E268)),NOT(ISNUMBER(F268)),M268="취소"),"",IF(COUNTIFS($D$2:$D$501,D268,$E$2:$E$501,"&lt;"&amp;F268,$F$2:$F$501,"&gt;"&amp;E268,$M$2:$M$501,"&lt;&gt;취소")&gt;1,"겹침",""))</f>
        <v/>
      </c>
    </row>
    <row r="269">
      <c r="A269" s="2" t="n"/>
      <c r="B269" s="3" t="n"/>
      <c r="C269" s="3" t="n"/>
      <c r="D269" s="3" t="n"/>
      <c r="E269" s="2" t="n"/>
      <c r="F269" s="2" t="n"/>
      <c r="G269" s="4">
        <f>IF(AND(ISNUMBER(E269),ISNUMBER(F269)),F269-E269,"")</f>
        <v/>
      </c>
      <c r="H269" s="3" t="n"/>
      <c r="I269" s="3" t="n"/>
      <c r="J269" s="4" t="n"/>
      <c r="K269" s="5" t="n"/>
      <c r="L269" s="4" t="n"/>
      <c r="M269" s="4" t="n"/>
      <c r="N269" s="3" t="n"/>
      <c r="O269" s="4">
        <f>IF(OR(D269="",NOT(ISNUMBER(E269)),NOT(ISNUMBER(F269)),M269="취소"),"",IF(COUNTIFS($D$2:$D$501,D269,$E$2:$E$501,"&lt;"&amp;F269,$F$2:$F$501,"&gt;"&amp;E269,$M$2:$M$501,"&lt;&gt;취소")&gt;1,"겹침",""))</f>
        <v/>
      </c>
    </row>
    <row r="270">
      <c r="A270" s="2" t="n"/>
      <c r="B270" s="3" t="n"/>
      <c r="C270" s="3" t="n"/>
      <c r="D270" s="3" t="n"/>
      <c r="E270" s="2" t="n"/>
      <c r="F270" s="2" t="n"/>
      <c r="G270" s="4">
        <f>IF(AND(ISNUMBER(E270),ISNUMBER(F270)),F270-E270,"")</f>
        <v/>
      </c>
      <c r="H270" s="3" t="n"/>
      <c r="I270" s="3" t="n"/>
      <c r="J270" s="4" t="n"/>
      <c r="K270" s="5" t="n"/>
      <c r="L270" s="4" t="n"/>
      <c r="M270" s="4" t="n"/>
      <c r="N270" s="3" t="n"/>
      <c r="O270" s="4">
        <f>IF(OR(D270="",NOT(ISNUMBER(E270)),NOT(ISNUMBER(F270)),M270="취소"),"",IF(COUNTIFS($D$2:$D$501,D270,$E$2:$E$501,"&lt;"&amp;F270,$F$2:$F$501,"&gt;"&amp;E270,$M$2:$M$501,"&lt;&gt;취소")&gt;1,"겹침",""))</f>
        <v/>
      </c>
    </row>
    <row r="271">
      <c r="A271" s="2" t="n"/>
      <c r="B271" s="3" t="n"/>
      <c r="C271" s="3" t="n"/>
      <c r="D271" s="3" t="n"/>
      <c r="E271" s="2" t="n"/>
      <c r="F271" s="2" t="n"/>
      <c r="G271" s="4">
        <f>IF(AND(ISNUMBER(E271),ISNUMBER(F271)),F271-E271,"")</f>
        <v/>
      </c>
      <c r="H271" s="3" t="n"/>
      <c r="I271" s="3" t="n"/>
      <c r="J271" s="4" t="n"/>
      <c r="K271" s="5" t="n"/>
      <c r="L271" s="4" t="n"/>
      <c r="M271" s="4" t="n"/>
      <c r="N271" s="3" t="n"/>
      <c r="O271" s="4">
        <f>IF(OR(D271="",NOT(ISNUMBER(E271)),NOT(ISNUMBER(F271)),M271="취소"),"",IF(COUNTIFS($D$2:$D$501,D271,$E$2:$E$501,"&lt;"&amp;F271,$F$2:$F$501,"&gt;"&amp;E271,$M$2:$M$501,"&lt;&gt;취소")&gt;1,"겹침",""))</f>
        <v/>
      </c>
    </row>
    <row r="272">
      <c r="A272" s="2" t="n"/>
      <c r="B272" s="3" t="n"/>
      <c r="C272" s="3" t="n"/>
      <c r="D272" s="3" t="n"/>
      <c r="E272" s="2" t="n"/>
      <c r="F272" s="2" t="n"/>
      <c r="G272" s="4">
        <f>IF(AND(ISNUMBER(E272),ISNUMBER(F272)),F272-E272,"")</f>
        <v/>
      </c>
      <c r="H272" s="3" t="n"/>
      <c r="I272" s="3" t="n"/>
      <c r="J272" s="4" t="n"/>
      <c r="K272" s="5" t="n"/>
      <c r="L272" s="4" t="n"/>
      <c r="M272" s="4" t="n"/>
      <c r="N272" s="3" t="n"/>
      <c r="O272" s="4">
        <f>IF(OR(D272="",NOT(ISNUMBER(E272)),NOT(ISNUMBER(F272)),M272="취소"),"",IF(COUNTIFS($D$2:$D$501,D272,$E$2:$E$501,"&lt;"&amp;F272,$F$2:$F$501,"&gt;"&amp;E272,$M$2:$M$501,"&lt;&gt;취소")&gt;1,"겹침",""))</f>
        <v/>
      </c>
    </row>
    <row r="273">
      <c r="A273" s="2" t="n"/>
      <c r="B273" s="3" t="n"/>
      <c r="C273" s="3" t="n"/>
      <c r="D273" s="3" t="n"/>
      <c r="E273" s="2" t="n"/>
      <c r="F273" s="2" t="n"/>
      <c r="G273" s="4">
        <f>IF(AND(ISNUMBER(E273),ISNUMBER(F273)),F273-E273,"")</f>
        <v/>
      </c>
      <c r="H273" s="3" t="n"/>
      <c r="I273" s="3" t="n"/>
      <c r="J273" s="4" t="n"/>
      <c r="K273" s="5" t="n"/>
      <c r="L273" s="4" t="n"/>
      <c r="M273" s="4" t="n"/>
      <c r="N273" s="3" t="n"/>
      <c r="O273" s="4">
        <f>IF(OR(D273="",NOT(ISNUMBER(E273)),NOT(ISNUMBER(F273)),M273="취소"),"",IF(COUNTIFS($D$2:$D$501,D273,$E$2:$E$501,"&lt;"&amp;F273,$F$2:$F$501,"&gt;"&amp;E273,$M$2:$M$501,"&lt;&gt;취소")&gt;1,"겹침",""))</f>
        <v/>
      </c>
    </row>
    <row r="274">
      <c r="A274" s="2" t="n"/>
      <c r="B274" s="3" t="n"/>
      <c r="C274" s="3" t="n"/>
      <c r="D274" s="3" t="n"/>
      <c r="E274" s="2" t="n"/>
      <c r="F274" s="2" t="n"/>
      <c r="G274" s="4">
        <f>IF(AND(ISNUMBER(E274),ISNUMBER(F274)),F274-E274,"")</f>
        <v/>
      </c>
      <c r="H274" s="3" t="n"/>
      <c r="I274" s="3" t="n"/>
      <c r="J274" s="4" t="n"/>
      <c r="K274" s="5" t="n"/>
      <c r="L274" s="4" t="n"/>
      <c r="M274" s="4" t="n"/>
      <c r="N274" s="3" t="n"/>
      <c r="O274" s="4">
        <f>IF(OR(D274="",NOT(ISNUMBER(E274)),NOT(ISNUMBER(F274)),M274="취소"),"",IF(COUNTIFS($D$2:$D$501,D274,$E$2:$E$501,"&lt;"&amp;F274,$F$2:$F$501,"&gt;"&amp;E274,$M$2:$M$501,"&lt;&gt;취소")&gt;1,"겹침",""))</f>
        <v/>
      </c>
    </row>
    <row r="275">
      <c r="A275" s="2" t="n"/>
      <c r="B275" s="3" t="n"/>
      <c r="C275" s="3" t="n"/>
      <c r="D275" s="3" t="n"/>
      <c r="E275" s="2" t="n"/>
      <c r="F275" s="2" t="n"/>
      <c r="G275" s="4">
        <f>IF(AND(ISNUMBER(E275),ISNUMBER(F275)),F275-E275,"")</f>
        <v/>
      </c>
      <c r="H275" s="3" t="n"/>
      <c r="I275" s="3" t="n"/>
      <c r="J275" s="4" t="n"/>
      <c r="K275" s="5" t="n"/>
      <c r="L275" s="4" t="n"/>
      <c r="M275" s="4" t="n"/>
      <c r="N275" s="3" t="n"/>
      <c r="O275" s="4">
        <f>IF(OR(D275="",NOT(ISNUMBER(E275)),NOT(ISNUMBER(F275)),M275="취소"),"",IF(COUNTIFS($D$2:$D$501,D275,$E$2:$E$501,"&lt;"&amp;F275,$F$2:$F$501,"&gt;"&amp;E275,$M$2:$M$501,"&lt;&gt;취소")&gt;1,"겹침",""))</f>
        <v/>
      </c>
    </row>
    <row r="276">
      <c r="A276" s="2" t="n"/>
      <c r="B276" s="3" t="n"/>
      <c r="C276" s="3" t="n"/>
      <c r="D276" s="3" t="n"/>
      <c r="E276" s="2" t="n"/>
      <c r="F276" s="2" t="n"/>
      <c r="G276" s="4">
        <f>IF(AND(ISNUMBER(E276),ISNUMBER(F276)),F276-E276,"")</f>
        <v/>
      </c>
      <c r="H276" s="3" t="n"/>
      <c r="I276" s="3" t="n"/>
      <c r="J276" s="4" t="n"/>
      <c r="K276" s="5" t="n"/>
      <c r="L276" s="4" t="n"/>
      <c r="M276" s="4" t="n"/>
      <c r="N276" s="3" t="n"/>
      <c r="O276" s="4">
        <f>IF(OR(D276="",NOT(ISNUMBER(E276)),NOT(ISNUMBER(F276)),M276="취소"),"",IF(COUNTIFS($D$2:$D$501,D276,$E$2:$E$501,"&lt;"&amp;F276,$F$2:$F$501,"&gt;"&amp;E276,$M$2:$M$501,"&lt;&gt;취소")&gt;1,"겹침",""))</f>
        <v/>
      </c>
    </row>
    <row r="277">
      <c r="A277" s="2" t="n"/>
      <c r="B277" s="3" t="n"/>
      <c r="C277" s="3" t="n"/>
      <c r="D277" s="3" t="n"/>
      <c r="E277" s="2" t="n"/>
      <c r="F277" s="2" t="n"/>
      <c r="G277" s="4">
        <f>IF(AND(ISNUMBER(E277),ISNUMBER(F277)),F277-E277,"")</f>
        <v/>
      </c>
      <c r="H277" s="3" t="n"/>
      <c r="I277" s="3" t="n"/>
      <c r="J277" s="4" t="n"/>
      <c r="K277" s="5" t="n"/>
      <c r="L277" s="4" t="n"/>
      <c r="M277" s="4" t="n"/>
      <c r="N277" s="3" t="n"/>
      <c r="O277" s="4">
        <f>IF(OR(D277="",NOT(ISNUMBER(E277)),NOT(ISNUMBER(F277)),M277="취소"),"",IF(COUNTIFS($D$2:$D$501,D277,$E$2:$E$501,"&lt;"&amp;F277,$F$2:$F$501,"&gt;"&amp;E277,$M$2:$M$501,"&lt;&gt;취소")&gt;1,"겹침",""))</f>
        <v/>
      </c>
    </row>
    <row r="278">
      <c r="A278" s="2" t="n"/>
      <c r="B278" s="3" t="n"/>
      <c r="C278" s="3" t="n"/>
      <c r="D278" s="3" t="n"/>
      <c r="E278" s="2" t="n"/>
      <c r="F278" s="2" t="n"/>
      <c r="G278" s="4">
        <f>IF(AND(ISNUMBER(E278),ISNUMBER(F278)),F278-E278,"")</f>
        <v/>
      </c>
      <c r="H278" s="3" t="n"/>
      <c r="I278" s="3" t="n"/>
      <c r="J278" s="4" t="n"/>
      <c r="K278" s="5" t="n"/>
      <c r="L278" s="4" t="n"/>
      <c r="M278" s="4" t="n"/>
      <c r="N278" s="3" t="n"/>
      <c r="O278" s="4">
        <f>IF(OR(D278="",NOT(ISNUMBER(E278)),NOT(ISNUMBER(F278)),M278="취소"),"",IF(COUNTIFS($D$2:$D$501,D278,$E$2:$E$501,"&lt;"&amp;F278,$F$2:$F$501,"&gt;"&amp;E278,$M$2:$M$501,"&lt;&gt;취소")&gt;1,"겹침",""))</f>
        <v/>
      </c>
    </row>
    <row r="279">
      <c r="A279" s="2" t="n"/>
      <c r="B279" s="3" t="n"/>
      <c r="C279" s="3" t="n"/>
      <c r="D279" s="3" t="n"/>
      <c r="E279" s="2" t="n"/>
      <c r="F279" s="2" t="n"/>
      <c r="G279" s="4">
        <f>IF(AND(ISNUMBER(E279),ISNUMBER(F279)),F279-E279,"")</f>
        <v/>
      </c>
      <c r="H279" s="3" t="n"/>
      <c r="I279" s="3" t="n"/>
      <c r="J279" s="4" t="n"/>
      <c r="K279" s="5" t="n"/>
      <c r="L279" s="4" t="n"/>
      <c r="M279" s="4" t="n"/>
      <c r="N279" s="3" t="n"/>
      <c r="O279" s="4">
        <f>IF(OR(D279="",NOT(ISNUMBER(E279)),NOT(ISNUMBER(F279)),M279="취소"),"",IF(COUNTIFS($D$2:$D$501,D279,$E$2:$E$501,"&lt;"&amp;F279,$F$2:$F$501,"&gt;"&amp;E279,$M$2:$M$501,"&lt;&gt;취소")&gt;1,"겹침",""))</f>
        <v/>
      </c>
    </row>
    <row r="280">
      <c r="A280" s="2" t="n"/>
      <c r="B280" s="3" t="n"/>
      <c r="C280" s="3" t="n"/>
      <c r="D280" s="3" t="n"/>
      <c r="E280" s="2" t="n"/>
      <c r="F280" s="2" t="n"/>
      <c r="G280" s="4">
        <f>IF(AND(ISNUMBER(E280),ISNUMBER(F280)),F280-E280,"")</f>
        <v/>
      </c>
      <c r="H280" s="3" t="n"/>
      <c r="I280" s="3" t="n"/>
      <c r="J280" s="4" t="n"/>
      <c r="K280" s="5" t="n"/>
      <c r="L280" s="4" t="n"/>
      <c r="M280" s="4" t="n"/>
      <c r="N280" s="3" t="n"/>
      <c r="O280" s="4">
        <f>IF(OR(D280="",NOT(ISNUMBER(E280)),NOT(ISNUMBER(F280)),M280="취소"),"",IF(COUNTIFS($D$2:$D$501,D280,$E$2:$E$501,"&lt;"&amp;F280,$F$2:$F$501,"&gt;"&amp;E280,$M$2:$M$501,"&lt;&gt;취소")&gt;1,"겹침",""))</f>
        <v/>
      </c>
    </row>
    <row r="281">
      <c r="A281" s="2" t="n"/>
      <c r="B281" s="3" t="n"/>
      <c r="C281" s="3" t="n"/>
      <c r="D281" s="3" t="n"/>
      <c r="E281" s="2" t="n"/>
      <c r="F281" s="2" t="n"/>
      <c r="G281" s="4">
        <f>IF(AND(ISNUMBER(E281),ISNUMBER(F281)),F281-E281,"")</f>
        <v/>
      </c>
      <c r="H281" s="3" t="n"/>
      <c r="I281" s="3" t="n"/>
      <c r="J281" s="4" t="n"/>
      <c r="K281" s="5" t="n"/>
      <c r="L281" s="4" t="n"/>
      <c r="M281" s="4" t="n"/>
      <c r="N281" s="3" t="n"/>
      <c r="O281" s="4">
        <f>IF(OR(D281="",NOT(ISNUMBER(E281)),NOT(ISNUMBER(F281)),M281="취소"),"",IF(COUNTIFS($D$2:$D$501,D281,$E$2:$E$501,"&lt;"&amp;F281,$F$2:$F$501,"&gt;"&amp;E281,$M$2:$M$501,"&lt;&gt;취소")&gt;1,"겹침",""))</f>
        <v/>
      </c>
    </row>
    <row r="282">
      <c r="A282" s="2" t="n"/>
      <c r="B282" s="3" t="n"/>
      <c r="C282" s="3" t="n"/>
      <c r="D282" s="3" t="n"/>
      <c r="E282" s="2" t="n"/>
      <c r="F282" s="2" t="n"/>
      <c r="G282" s="4">
        <f>IF(AND(ISNUMBER(E282),ISNUMBER(F282)),F282-E282,"")</f>
        <v/>
      </c>
      <c r="H282" s="3" t="n"/>
      <c r="I282" s="3" t="n"/>
      <c r="J282" s="4" t="n"/>
      <c r="K282" s="5" t="n"/>
      <c r="L282" s="4" t="n"/>
      <c r="M282" s="4" t="n"/>
      <c r="N282" s="3" t="n"/>
      <c r="O282" s="4">
        <f>IF(OR(D282="",NOT(ISNUMBER(E282)),NOT(ISNUMBER(F282)),M282="취소"),"",IF(COUNTIFS($D$2:$D$501,D282,$E$2:$E$501,"&lt;"&amp;F282,$F$2:$F$501,"&gt;"&amp;E282,$M$2:$M$501,"&lt;&gt;취소")&gt;1,"겹침",""))</f>
        <v/>
      </c>
    </row>
    <row r="283">
      <c r="A283" s="2" t="n"/>
      <c r="B283" s="3" t="n"/>
      <c r="C283" s="3" t="n"/>
      <c r="D283" s="3" t="n"/>
      <c r="E283" s="2" t="n"/>
      <c r="F283" s="2" t="n"/>
      <c r="G283" s="4">
        <f>IF(AND(ISNUMBER(E283),ISNUMBER(F283)),F283-E283,"")</f>
        <v/>
      </c>
      <c r="H283" s="3" t="n"/>
      <c r="I283" s="3" t="n"/>
      <c r="J283" s="4" t="n"/>
      <c r="K283" s="5" t="n"/>
      <c r="L283" s="4" t="n"/>
      <c r="M283" s="4" t="n"/>
      <c r="N283" s="3" t="n"/>
      <c r="O283" s="4">
        <f>IF(OR(D283="",NOT(ISNUMBER(E283)),NOT(ISNUMBER(F283)),M283="취소"),"",IF(COUNTIFS($D$2:$D$501,D283,$E$2:$E$501,"&lt;"&amp;F283,$F$2:$F$501,"&gt;"&amp;E283,$M$2:$M$501,"&lt;&gt;취소")&gt;1,"겹침",""))</f>
        <v/>
      </c>
    </row>
    <row r="284">
      <c r="A284" s="2" t="n"/>
      <c r="B284" s="3" t="n"/>
      <c r="C284" s="3" t="n"/>
      <c r="D284" s="3" t="n"/>
      <c r="E284" s="2" t="n"/>
      <c r="F284" s="2" t="n"/>
      <c r="G284" s="4">
        <f>IF(AND(ISNUMBER(E284),ISNUMBER(F284)),F284-E284,"")</f>
        <v/>
      </c>
      <c r="H284" s="3" t="n"/>
      <c r="I284" s="3" t="n"/>
      <c r="J284" s="4" t="n"/>
      <c r="K284" s="5" t="n"/>
      <c r="L284" s="4" t="n"/>
      <c r="M284" s="4" t="n"/>
      <c r="N284" s="3" t="n"/>
      <c r="O284" s="4">
        <f>IF(OR(D284="",NOT(ISNUMBER(E284)),NOT(ISNUMBER(F284)),M284="취소"),"",IF(COUNTIFS($D$2:$D$501,D284,$E$2:$E$501,"&lt;"&amp;F284,$F$2:$F$501,"&gt;"&amp;E284,$M$2:$M$501,"&lt;&gt;취소")&gt;1,"겹침",""))</f>
        <v/>
      </c>
    </row>
    <row r="285">
      <c r="A285" s="2" t="n"/>
      <c r="B285" s="3" t="n"/>
      <c r="C285" s="3" t="n"/>
      <c r="D285" s="3" t="n"/>
      <c r="E285" s="2" t="n"/>
      <c r="F285" s="2" t="n"/>
      <c r="G285" s="4">
        <f>IF(AND(ISNUMBER(E285),ISNUMBER(F285)),F285-E285,"")</f>
        <v/>
      </c>
      <c r="H285" s="3" t="n"/>
      <c r="I285" s="3" t="n"/>
      <c r="J285" s="4" t="n"/>
      <c r="K285" s="5" t="n"/>
      <c r="L285" s="4" t="n"/>
      <c r="M285" s="4" t="n"/>
      <c r="N285" s="3" t="n"/>
      <c r="O285" s="4">
        <f>IF(OR(D285="",NOT(ISNUMBER(E285)),NOT(ISNUMBER(F285)),M285="취소"),"",IF(COUNTIFS($D$2:$D$501,D285,$E$2:$E$501,"&lt;"&amp;F285,$F$2:$F$501,"&gt;"&amp;E285,$M$2:$M$501,"&lt;&gt;취소")&gt;1,"겹침",""))</f>
        <v/>
      </c>
    </row>
    <row r="286">
      <c r="A286" s="2" t="n"/>
      <c r="B286" s="3" t="n"/>
      <c r="C286" s="3" t="n"/>
      <c r="D286" s="3" t="n"/>
      <c r="E286" s="2" t="n"/>
      <c r="F286" s="2" t="n"/>
      <c r="G286" s="4">
        <f>IF(AND(ISNUMBER(E286),ISNUMBER(F286)),F286-E286,"")</f>
        <v/>
      </c>
      <c r="H286" s="3" t="n"/>
      <c r="I286" s="3" t="n"/>
      <c r="J286" s="4" t="n"/>
      <c r="K286" s="5" t="n"/>
      <c r="L286" s="4" t="n"/>
      <c r="M286" s="4" t="n"/>
      <c r="N286" s="3" t="n"/>
      <c r="O286" s="4">
        <f>IF(OR(D286="",NOT(ISNUMBER(E286)),NOT(ISNUMBER(F286)),M286="취소"),"",IF(COUNTIFS($D$2:$D$501,D286,$E$2:$E$501,"&lt;"&amp;F286,$F$2:$F$501,"&gt;"&amp;E286,$M$2:$M$501,"&lt;&gt;취소")&gt;1,"겹침",""))</f>
        <v/>
      </c>
    </row>
    <row r="287">
      <c r="A287" s="2" t="n"/>
      <c r="B287" s="3" t="n"/>
      <c r="C287" s="3" t="n"/>
      <c r="D287" s="3" t="n"/>
      <c r="E287" s="2" t="n"/>
      <c r="F287" s="2" t="n"/>
      <c r="G287" s="4">
        <f>IF(AND(ISNUMBER(E287),ISNUMBER(F287)),F287-E287,"")</f>
        <v/>
      </c>
      <c r="H287" s="3" t="n"/>
      <c r="I287" s="3" t="n"/>
      <c r="J287" s="4" t="n"/>
      <c r="K287" s="5" t="n"/>
      <c r="L287" s="4" t="n"/>
      <c r="M287" s="4" t="n"/>
      <c r="N287" s="3" t="n"/>
      <c r="O287" s="4">
        <f>IF(OR(D287="",NOT(ISNUMBER(E287)),NOT(ISNUMBER(F287)),M287="취소"),"",IF(COUNTIFS($D$2:$D$501,D287,$E$2:$E$501,"&lt;"&amp;F287,$F$2:$F$501,"&gt;"&amp;E287,$M$2:$M$501,"&lt;&gt;취소")&gt;1,"겹침",""))</f>
        <v/>
      </c>
    </row>
    <row r="288">
      <c r="A288" s="2" t="n"/>
      <c r="B288" s="3" t="n"/>
      <c r="C288" s="3" t="n"/>
      <c r="D288" s="3" t="n"/>
      <c r="E288" s="2" t="n"/>
      <c r="F288" s="2" t="n"/>
      <c r="G288" s="4">
        <f>IF(AND(ISNUMBER(E288),ISNUMBER(F288)),F288-E288,"")</f>
        <v/>
      </c>
      <c r="H288" s="3" t="n"/>
      <c r="I288" s="3" t="n"/>
      <c r="J288" s="4" t="n"/>
      <c r="K288" s="5" t="n"/>
      <c r="L288" s="4" t="n"/>
      <c r="M288" s="4" t="n"/>
      <c r="N288" s="3" t="n"/>
      <c r="O288" s="4">
        <f>IF(OR(D288="",NOT(ISNUMBER(E288)),NOT(ISNUMBER(F288)),M288="취소"),"",IF(COUNTIFS($D$2:$D$501,D288,$E$2:$E$501,"&lt;"&amp;F288,$F$2:$F$501,"&gt;"&amp;E288,$M$2:$M$501,"&lt;&gt;취소")&gt;1,"겹침",""))</f>
        <v/>
      </c>
    </row>
    <row r="289">
      <c r="A289" s="2" t="n"/>
      <c r="B289" s="3" t="n"/>
      <c r="C289" s="3" t="n"/>
      <c r="D289" s="3" t="n"/>
      <c r="E289" s="2" t="n"/>
      <c r="F289" s="2" t="n"/>
      <c r="G289" s="4">
        <f>IF(AND(ISNUMBER(E289),ISNUMBER(F289)),F289-E289,"")</f>
        <v/>
      </c>
      <c r="H289" s="3" t="n"/>
      <c r="I289" s="3" t="n"/>
      <c r="J289" s="4" t="n"/>
      <c r="K289" s="5" t="n"/>
      <c r="L289" s="4" t="n"/>
      <c r="M289" s="4" t="n"/>
      <c r="N289" s="3" t="n"/>
      <c r="O289" s="4">
        <f>IF(OR(D289="",NOT(ISNUMBER(E289)),NOT(ISNUMBER(F289)),M289="취소"),"",IF(COUNTIFS($D$2:$D$501,D289,$E$2:$E$501,"&lt;"&amp;F289,$F$2:$F$501,"&gt;"&amp;E289,$M$2:$M$501,"&lt;&gt;취소")&gt;1,"겹침",""))</f>
        <v/>
      </c>
    </row>
    <row r="290">
      <c r="A290" s="2" t="n"/>
      <c r="B290" s="3" t="n"/>
      <c r="C290" s="3" t="n"/>
      <c r="D290" s="3" t="n"/>
      <c r="E290" s="2" t="n"/>
      <c r="F290" s="2" t="n"/>
      <c r="G290" s="4">
        <f>IF(AND(ISNUMBER(E290),ISNUMBER(F290)),F290-E290,"")</f>
        <v/>
      </c>
      <c r="H290" s="3" t="n"/>
      <c r="I290" s="3" t="n"/>
      <c r="J290" s="4" t="n"/>
      <c r="K290" s="5" t="n"/>
      <c r="L290" s="4" t="n"/>
      <c r="M290" s="4" t="n"/>
      <c r="N290" s="3" t="n"/>
      <c r="O290" s="4">
        <f>IF(OR(D290="",NOT(ISNUMBER(E290)),NOT(ISNUMBER(F290)),M290="취소"),"",IF(COUNTIFS($D$2:$D$501,D290,$E$2:$E$501,"&lt;"&amp;F290,$F$2:$F$501,"&gt;"&amp;E290,$M$2:$M$501,"&lt;&gt;취소")&gt;1,"겹침",""))</f>
        <v/>
      </c>
    </row>
    <row r="291">
      <c r="A291" s="2" t="n"/>
      <c r="B291" s="3" t="n"/>
      <c r="C291" s="3" t="n"/>
      <c r="D291" s="3" t="n"/>
      <c r="E291" s="2" t="n"/>
      <c r="F291" s="2" t="n"/>
      <c r="G291" s="4">
        <f>IF(AND(ISNUMBER(E291),ISNUMBER(F291)),F291-E291,"")</f>
        <v/>
      </c>
      <c r="H291" s="3" t="n"/>
      <c r="I291" s="3" t="n"/>
      <c r="J291" s="4" t="n"/>
      <c r="K291" s="5" t="n"/>
      <c r="L291" s="4" t="n"/>
      <c r="M291" s="4" t="n"/>
      <c r="N291" s="3" t="n"/>
      <c r="O291" s="4">
        <f>IF(OR(D291="",NOT(ISNUMBER(E291)),NOT(ISNUMBER(F291)),M291="취소"),"",IF(COUNTIFS($D$2:$D$501,D291,$E$2:$E$501,"&lt;"&amp;F291,$F$2:$F$501,"&gt;"&amp;E291,$M$2:$M$501,"&lt;&gt;취소")&gt;1,"겹침",""))</f>
        <v/>
      </c>
    </row>
    <row r="292">
      <c r="A292" s="2" t="n"/>
      <c r="B292" s="3" t="n"/>
      <c r="C292" s="3" t="n"/>
      <c r="D292" s="3" t="n"/>
      <c r="E292" s="2" t="n"/>
      <c r="F292" s="2" t="n"/>
      <c r="G292" s="4">
        <f>IF(AND(ISNUMBER(E292),ISNUMBER(F292)),F292-E292,"")</f>
        <v/>
      </c>
      <c r="H292" s="3" t="n"/>
      <c r="I292" s="3" t="n"/>
      <c r="J292" s="4" t="n"/>
      <c r="K292" s="5" t="n"/>
      <c r="L292" s="4" t="n"/>
      <c r="M292" s="4" t="n"/>
      <c r="N292" s="3" t="n"/>
      <c r="O292" s="4">
        <f>IF(OR(D292="",NOT(ISNUMBER(E292)),NOT(ISNUMBER(F292)),M292="취소"),"",IF(COUNTIFS($D$2:$D$501,D292,$E$2:$E$501,"&lt;"&amp;F292,$F$2:$F$501,"&gt;"&amp;E292,$M$2:$M$501,"&lt;&gt;취소")&gt;1,"겹침",""))</f>
        <v/>
      </c>
    </row>
    <row r="293">
      <c r="A293" s="2" t="n"/>
      <c r="B293" s="3" t="n"/>
      <c r="C293" s="3" t="n"/>
      <c r="D293" s="3" t="n"/>
      <c r="E293" s="2" t="n"/>
      <c r="F293" s="2" t="n"/>
      <c r="G293" s="4">
        <f>IF(AND(ISNUMBER(E293),ISNUMBER(F293)),F293-E293,"")</f>
        <v/>
      </c>
      <c r="H293" s="3" t="n"/>
      <c r="I293" s="3" t="n"/>
      <c r="J293" s="4" t="n"/>
      <c r="K293" s="5" t="n"/>
      <c r="L293" s="4" t="n"/>
      <c r="M293" s="4" t="n"/>
      <c r="N293" s="3" t="n"/>
      <c r="O293" s="4">
        <f>IF(OR(D293="",NOT(ISNUMBER(E293)),NOT(ISNUMBER(F293)),M293="취소"),"",IF(COUNTIFS($D$2:$D$501,D293,$E$2:$E$501,"&lt;"&amp;F293,$F$2:$F$501,"&gt;"&amp;E293,$M$2:$M$501,"&lt;&gt;취소")&gt;1,"겹침",""))</f>
        <v/>
      </c>
    </row>
    <row r="294">
      <c r="A294" s="2" t="n"/>
      <c r="B294" s="3" t="n"/>
      <c r="C294" s="3" t="n"/>
      <c r="D294" s="3" t="n"/>
      <c r="E294" s="2" t="n"/>
      <c r="F294" s="2" t="n"/>
      <c r="G294" s="4">
        <f>IF(AND(ISNUMBER(E294),ISNUMBER(F294)),F294-E294,"")</f>
        <v/>
      </c>
      <c r="H294" s="3" t="n"/>
      <c r="I294" s="3" t="n"/>
      <c r="J294" s="4" t="n"/>
      <c r="K294" s="5" t="n"/>
      <c r="L294" s="4" t="n"/>
      <c r="M294" s="4" t="n"/>
      <c r="N294" s="3" t="n"/>
      <c r="O294" s="4">
        <f>IF(OR(D294="",NOT(ISNUMBER(E294)),NOT(ISNUMBER(F294)),M294="취소"),"",IF(COUNTIFS($D$2:$D$501,D294,$E$2:$E$501,"&lt;"&amp;F294,$F$2:$F$501,"&gt;"&amp;E294,$M$2:$M$501,"&lt;&gt;취소")&gt;1,"겹침",""))</f>
        <v/>
      </c>
    </row>
    <row r="295">
      <c r="A295" s="2" t="n"/>
      <c r="B295" s="3" t="n"/>
      <c r="C295" s="3" t="n"/>
      <c r="D295" s="3" t="n"/>
      <c r="E295" s="2" t="n"/>
      <c r="F295" s="2" t="n"/>
      <c r="G295" s="4">
        <f>IF(AND(ISNUMBER(E295),ISNUMBER(F295)),F295-E295,"")</f>
        <v/>
      </c>
      <c r="H295" s="3" t="n"/>
      <c r="I295" s="3" t="n"/>
      <c r="J295" s="4" t="n"/>
      <c r="K295" s="5" t="n"/>
      <c r="L295" s="4" t="n"/>
      <c r="M295" s="4" t="n"/>
      <c r="N295" s="3" t="n"/>
      <c r="O295" s="4">
        <f>IF(OR(D295="",NOT(ISNUMBER(E295)),NOT(ISNUMBER(F295)),M295="취소"),"",IF(COUNTIFS($D$2:$D$501,D295,$E$2:$E$501,"&lt;"&amp;F295,$F$2:$F$501,"&gt;"&amp;E295,$M$2:$M$501,"&lt;&gt;취소")&gt;1,"겹침",""))</f>
        <v/>
      </c>
    </row>
    <row r="296">
      <c r="A296" s="2" t="n"/>
      <c r="B296" s="3" t="n"/>
      <c r="C296" s="3" t="n"/>
      <c r="D296" s="3" t="n"/>
      <c r="E296" s="2" t="n"/>
      <c r="F296" s="2" t="n"/>
      <c r="G296" s="4">
        <f>IF(AND(ISNUMBER(E296),ISNUMBER(F296)),F296-E296,"")</f>
        <v/>
      </c>
      <c r="H296" s="3" t="n"/>
      <c r="I296" s="3" t="n"/>
      <c r="J296" s="4" t="n"/>
      <c r="K296" s="5" t="n"/>
      <c r="L296" s="4" t="n"/>
      <c r="M296" s="4" t="n"/>
      <c r="N296" s="3" t="n"/>
      <c r="O296" s="4">
        <f>IF(OR(D296="",NOT(ISNUMBER(E296)),NOT(ISNUMBER(F296)),M296="취소"),"",IF(COUNTIFS($D$2:$D$501,D296,$E$2:$E$501,"&lt;"&amp;F296,$F$2:$F$501,"&gt;"&amp;E296,$M$2:$M$501,"&lt;&gt;취소")&gt;1,"겹침",""))</f>
        <v/>
      </c>
    </row>
    <row r="297">
      <c r="A297" s="2" t="n"/>
      <c r="B297" s="3" t="n"/>
      <c r="C297" s="3" t="n"/>
      <c r="D297" s="3" t="n"/>
      <c r="E297" s="2" t="n"/>
      <c r="F297" s="2" t="n"/>
      <c r="G297" s="4">
        <f>IF(AND(ISNUMBER(E297),ISNUMBER(F297)),F297-E297,"")</f>
        <v/>
      </c>
      <c r="H297" s="3" t="n"/>
      <c r="I297" s="3" t="n"/>
      <c r="J297" s="4" t="n"/>
      <c r="K297" s="5" t="n"/>
      <c r="L297" s="4" t="n"/>
      <c r="M297" s="4" t="n"/>
      <c r="N297" s="3" t="n"/>
      <c r="O297" s="4">
        <f>IF(OR(D297="",NOT(ISNUMBER(E297)),NOT(ISNUMBER(F297)),M297="취소"),"",IF(COUNTIFS($D$2:$D$501,D297,$E$2:$E$501,"&lt;"&amp;F297,$F$2:$F$501,"&gt;"&amp;E297,$M$2:$M$501,"&lt;&gt;취소")&gt;1,"겹침",""))</f>
        <v/>
      </c>
    </row>
    <row r="298">
      <c r="A298" s="2" t="n"/>
      <c r="B298" s="3" t="n"/>
      <c r="C298" s="3" t="n"/>
      <c r="D298" s="3" t="n"/>
      <c r="E298" s="2" t="n"/>
      <c r="F298" s="2" t="n"/>
      <c r="G298" s="4">
        <f>IF(AND(ISNUMBER(E298),ISNUMBER(F298)),F298-E298,"")</f>
        <v/>
      </c>
      <c r="H298" s="3" t="n"/>
      <c r="I298" s="3" t="n"/>
      <c r="J298" s="4" t="n"/>
      <c r="K298" s="5" t="n"/>
      <c r="L298" s="4" t="n"/>
      <c r="M298" s="4" t="n"/>
      <c r="N298" s="3" t="n"/>
      <c r="O298" s="4">
        <f>IF(OR(D298="",NOT(ISNUMBER(E298)),NOT(ISNUMBER(F298)),M298="취소"),"",IF(COUNTIFS($D$2:$D$501,D298,$E$2:$E$501,"&lt;"&amp;F298,$F$2:$F$501,"&gt;"&amp;E298,$M$2:$M$501,"&lt;&gt;취소")&gt;1,"겹침",""))</f>
        <v/>
      </c>
    </row>
    <row r="299">
      <c r="A299" s="2" t="n"/>
      <c r="B299" s="3" t="n"/>
      <c r="C299" s="3" t="n"/>
      <c r="D299" s="3" t="n"/>
      <c r="E299" s="2" t="n"/>
      <c r="F299" s="2" t="n"/>
      <c r="G299" s="4">
        <f>IF(AND(ISNUMBER(E299),ISNUMBER(F299)),F299-E299,"")</f>
        <v/>
      </c>
      <c r="H299" s="3" t="n"/>
      <c r="I299" s="3" t="n"/>
      <c r="J299" s="4" t="n"/>
      <c r="K299" s="5" t="n"/>
      <c r="L299" s="4" t="n"/>
      <c r="M299" s="4" t="n"/>
      <c r="N299" s="3" t="n"/>
      <c r="O299" s="4">
        <f>IF(OR(D299="",NOT(ISNUMBER(E299)),NOT(ISNUMBER(F299)),M299="취소"),"",IF(COUNTIFS($D$2:$D$501,D299,$E$2:$E$501,"&lt;"&amp;F299,$F$2:$F$501,"&gt;"&amp;E299,$M$2:$M$501,"&lt;&gt;취소")&gt;1,"겹침",""))</f>
        <v/>
      </c>
    </row>
    <row r="300">
      <c r="A300" s="2" t="n"/>
      <c r="B300" s="3" t="n"/>
      <c r="C300" s="3" t="n"/>
      <c r="D300" s="3" t="n"/>
      <c r="E300" s="2" t="n"/>
      <c r="F300" s="2" t="n"/>
      <c r="G300" s="4">
        <f>IF(AND(ISNUMBER(E300),ISNUMBER(F300)),F300-E300,"")</f>
        <v/>
      </c>
      <c r="H300" s="3" t="n"/>
      <c r="I300" s="3" t="n"/>
      <c r="J300" s="4" t="n"/>
      <c r="K300" s="5" t="n"/>
      <c r="L300" s="4" t="n"/>
      <c r="M300" s="4" t="n"/>
      <c r="N300" s="3" t="n"/>
      <c r="O300" s="4">
        <f>IF(OR(D300="",NOT(ISNUMBER(E300)),NOT(ISNUMBER(F300)),M300="취소"),"",IF(COUNTIFS($D$2:$D$501,D300,$E$2:$E$501,"&lt;"&amp;F300,$F$2:$F$501,"&gt;"&amp;E300,$M$2:$M$501,"&lt;&gt;취소")&gt;1,"겹침",""))</f>
        <v/>
      </c>
    </row>
    <row r="301">
      <c r="A301" s="2" t="n"/>
      <c r="B301" s="3" t="n"/>
      <c r="C301" s="3" t="n"/>
      <c r="D301" s="3" t="n"/>
      <c r="E301" s="2" t="n"/>
      <c r="F301" s="2" t="n"/>
      <c r="G301" s="4">
        <f>IF(AND(ISNUMBER(E301),ISNUMBER(F301)),F301-E301,"")</f>
        <v/>
      </c>
      <c r="H301" s="3" t="n"/>
      <c r="I301" s="3" t="n"/>
      <c r="J301" s="4" t="n"/>
      <c r="K301" s="5" t="n"/>
      <c r="L301" s="4" t="n"/>
      <c r="M301" s="4" t="n"/>
      <c r="N301" s="3" t="n"/>
      <c r="O301" s="4">
        <f>IF(OR(D301="",NOT(ISNUMBER(E301)),NOT(ISNUMBER(F301)),M301="취소"),"",IF(COUNTIFS($D$2:$D$501,D301,$E$2:$E$501,"&lt;"&amp;F301,$F$2:$F$501,"&gt;"&amp;E301,$M$2:$M$501,"&lt;&gt;취소")&gt;1,"겹침",""))</f>
        <v/>
      </c>
    </row>
    <row r="302">
      <c r="A302" s="2" t="n"/>
      <c r="B302" s="3" t="n"/>
      <c r="C302" s="3" t="n"/>
      <c r="D302" s="3" t="n"/>
      <c r="E302" s="2" t="n"/>
      <c r="F302" s="2" t="n"/>
      <c r="G302" s="4">
        <f>IF(AND(ISNUMBER(E302),ISNUMBER(F302)),F302-E302,"")</f>
        <v/>
      </c>
      <c r="H302" s="3" t="n"/>
      <c r="I302" s="3" t="n"/>
      <c r="J302" s="4" t="n"/>
      <c r="K302" s="5" t="n"/>
      <c r="L302" s="4" t="n"/>
      <c r="M302" s="4" t="n"/>
      <c r="N302" s="3" t="n"/>
      <c r="O302" s="4">
        <f>IF(OR(D302="",NOT(ISNUMBER(E302)),NOT(ISNUMBER(F302)),M302="취소"),"",IF(COUNTIFS($D$2:$D$501,D302,$E$2:$E$501,"&lt;"&amp;F302,$F$2:$F$501,"&gt;"&amp;E302,$M$2:$M$501,"&lt;&gt;취소")&gt;1,"겹침",""))</f>
        <v/>
      </c>
    </row>
    <row r="303">
      <c r="A303" s="2" t="n"/>
      <c r="B303" s="3" t="n"/>
      <c r="C303" s="3" t="n"/>
      <c r="D303" s="3" t="n"/>
      <c r="E303" s="2" t="n"/>
      <c r="F303" s="2" t="n"/>
      <c r="G303" s="4">
        <f>IF(AND(ISNUMBER(E303),ISNUMBER(F303)),F303-E303,"")</f>
        <v/>
      </c>
      <c r="H303" s="3" t="n"/>
      <c r="I303" s="3" t="n"/>
      <c r="J303" s="4" t="n"/>
      <c r="K303" s="5" t="n"/>
      <c r="L303" s="4" t="n"/>
      <c r="M303" s="4" t="n"/>
      <c r="N303" s="3" t="n"/>
      <c r="O303" s="4">
        <f>IF(OR(D303="",NOT(ISNUMBER(E303)),NOT(ISNUMBER(F303)),M303="취소"),"",IF(COUNTIFS($D$2:$D$501,D303,$E$2:$E$501,"&lt;"&amp;F303,$F$2:$F$501,"&gt;"&amp;E303,$M$2:$M$501,"&lt;&gt;취소")&gt;1,"겹침",""))</f>
        <v/>
      </c>
    </row>
    <row r="304">
      <c r="A304" s="2" t="n"/>
      <c r="B304" s="3" t="n"/>
      <c r="C304" s="3" t="n"/>
      <c r="D304" s="3" t="n"/>
      <c r="E304" s="2" t="n"/>
      <c r="F304" s="2" t="n"/>
      <c r="G304" s="4">
        <f>IF(AND(ISNUMBER(E304),ISNUMBER(F304)),F304-E304,"")</f>
        <v/>
      </c>
      <c r="H304" s="3" t="n"/>
      <c r="I304" s="3" t="n"/>
      <c r="J304" s="4" t="n"/>
      <c r="K304" s="5" t="n"/>
      <c r="L304" s="4" t="n"/>
      <c r="M304" s="4" t="n"/>
      <c r="N304" s="3" t="n"/>
      <c r="O304" s="4">
        <f>IF(OR(D304="",NOT(ISNUMBER(E304)),NOT(ISNUMBER(F304)),M304="취소"),"",IF(COUNTIFS($D$2:$D$501,D304,$E$2:$E$501,"&lt;"&amp;F304,$F$2:$F$501,"&gt;"&amp;E304,$M$2:$M$501,"&lt;&gt;취소")&gt;1,"겹침",""))</f>
        <v/>
      </c>
    </row>
    <row r="305">
      <c r="A305" s="2" t="n"/>
      <c r="B305" s="3" t="n"/>
      <c r="C305" s="3" t="n"/>
      <c r="D305" s="3" t="n"/>
      <c r="E305" s="2" t="n"/>
      <c r="F305" s="2" t="n"/>
      <c r="G305" s="4">
        <f>IF(AND(ISNUMBER(E305),ISNUMBER(F305)),F305-E305,"")</f>
        <v/>
      </c>
      <c r="H305" s="3" t="n"/>
      <c r="I305" s="3" t="n"/>
      <c r="J305" s="4" t="n"/>
      <c r="K305" s="5" t="n"/>
      <c r="L305" s="4" t="n"/>
      <c r="M305" s="4" t="n"/>
      <c r="N305" s="3" t="n"/>
      <c r="O305" s="4">
        <f>IF(OR(D305="",NOT(ISNUMBER(E305)),NOT(ISNUMBER(F305)),M305="취소"),"",IF(COUNTIFS($D$2:$D$501,D305,$E$2:$E$501,"&lt;"&amp;F305,$F$2:$F$501,"&gt;"&amp;E305,$M$2:$M$501,"&lt;&gt;취소")&gt;1,"겹침",""))</f>
        <v/>
      </c>
    </row>
    <row r="306">
      <c r="A306" s="2" t="n"/>
      <c r="B306" s="3" t="n"/>
      <c r="C306" s="3" t="n"/>
      <c r="D306" s="3" t="n"/>
      <c r="E306" s="2" t="n"/>
      <c r="F306" s="2" t="n"/>
      <c r="G306" s="4">
        <f>IF(AND(ISNUMBER(E306),ISNUMBER(F306)),F306-E306,"")</f>
        <v/>
      </c>
      <c r="H306" s="3" t="n"/>
      <c r="I306" s="3" t="n"/>
      <c r="J306" s="4" t="n"/>
      <c r="K306" s="5" t="n"/>
      <c r="L306" s="4" t="n"/>
      <c r="M306" s="4" t="n"/>
      <c r="N306" s="3" t="n"/>
      <c r="O306" s="4">
        <f>IF(OR(D306="",NOT(ISNUMBER(E306)),NOT(ISNUMBER(F306)),M306="취소"),"",IF(COUNTIFS($D$2:$D$501,D306,$E$2:$E$501,"&lt;"&amp;F306,$F$2:$F$501,"&gt;"&amp;E306,$M$2:$M$501,"&lt;&gt;취소")&gt;1,"겹침",""))</f>
        <v/>
      </c>
    </row>
    <row r="307">
      <c r="A307" s="2" t="n"/>
      <c r="B307" s="3" t="n"/>
      <c r="C307" s="3" t="n"/>
      <c r="D307" s="3" t="n"/>
      <c r="E307" s="2" t="n"/>
      <c r="F307" s="2" t="n"/>
      <c r="G307" s="4">
        <f>IF(AND(ISNUMBER(E307),ISNUMBER(F307)),F307-E307,"")</f>
        <v/>
      </c>
      <c r="H307" s="3" t="n"/>
      <c r="I307" s="3" t="n"/>
      <c r="J307" s="4" t="n"/>
      <c r="K307" s="5" t="n"/>
      <c r="L307" s="4" t="n"/>
      <c r="M307" s="4" t="n"/>
      <c r="N307" s="3" t="n"/>
      <c r="O307" s="4">
        <f>IF(OR(D307="",NOT(ISNUMBER(E307)),NOT(ISNUMBER(F307)),M307="취소"),"",IF(COUNTIFS($D$2:$D$501,D307,$E$2:$E$501,"&lt;"&amp;F307,$F$2:$F$501,"&gt;"&amp;E307,$M$2:$M$501,"&lt;&gt;취소")&gt;1,"겹침",""))</f>
        <v/>
      </c>
    </row>
    <row r="308">
      <c r="A308" s="2" t="n"/>
      <c r="B308" s="3" t="n"/>
      <c r="C308" s="3" t="n"/>
      <c r="D308" s="3" t="n"/>
      <c r="E308" s="2" t="n"/>
      <c r="F308" s="2" t="n"/>
      <c r="G308" s="4">
        <f>IF(AND(ISNUMBER(E308),ISNUMBER(F308)),F308-E308,"")</f>
        <v/>
      </c>
      <c r="H308" s="3" t="n"/>
      <c r="I308" s="3" t="n"/>
      <c r="J308" s="4" t="n"/>
      <c r="K308" s="5" t="n"/>
      <c r="L308" s="4" t="n"/>
      <c r="M308" s="4" t="n"/>
      <c r="N308" s="3" t="n"/>
      <c r="O308" s="4">
        <f>IF(OR(D308="",NOT(ISNUMBER(E308)),NOT(ISNUMBER(F308)),M308="취소"),"",IF(COUNTIFS($D$2:$D$501,D308,$E$2:$E$501,"&lt;"&amp;F308,$F$2:$F$501,"&gt;"&amp;E308,$M$2:$M$501,"&lt;&gt;취소")&gt;1,"겹침",""))</f>
        <v/>
      </c>
    </row>
    <row r="309">
      <c r="A309" s="2" t="n"/>
      <c r="B309" s="3" t="n"/>
      <c r="C309" s="3" t="n"/>
      <c r="D309" s="3" t="n"/>
      <c r="E309" s="2" t="n"/>
      <c r="F309" s="2" t="n"/>
      <c r="G309" s="4">
        <f>IF(AND(ISNUMBER(E309),ISNUMBER(F309)),F309-E309,"")</f>
        <v/>
      </c>
      <c r="H309" s="3" t="n"/>
      <c r="I309" s="3" t="n"/>
      <c r="J309" s="4" t="n"/>
      <c r="K309" s="5" t="n"/>
      <c r="L309" s="4" t="n"/>
      <c r="M309" s="4" t="n"/>
      <c r="N309" s="3" t="n"/>
      <c r="O309" s="4">
        <f>IF(OR(D309="",NOT(ISNUMBER(E309)),NOT(ISNUMBER(F309)),M309="취소"),"",IF(COUNTIFS($D$2:$D$501,D309,$E$2:$E$501,"&lt;"&amp;F309,$F$2:$F$501,"&gt;"&amp;E309,$M$2:$M$501,"&lt;&gt;취소")&gt;1,"겹침",""))</f>
        <v/>
      </c>
    </row>
    <row r="310">
      <c r="A310" s="2" t="n"/>
      <c r="B310" s="3" t="n"/>
      <c r="C310" s="3" t="n"/>
      <c r="D310" s="3" t="n"/>
      <c r="E310" s="2" t="n"/>
      <c r="F310" s="2" t="n"/>
      <c r="G310" s="4">
        <f>IF(AND(ISNUMBER(E310),ISNUMBER(F310)),F310-E310,"")</f>
        <v/>
      </c>
      <c r="H310" s="3" t="n"/>
      <c r="I310" s="3" t="n"/>
      <c r="J310" s="4" t="n"/>
      <c r="K310" s="5" t="n"/>
      <c r="L310" s="4" t="n"/>
      <c r="M310" s="4" t="n"/>
      <c r="N310" s="3" t="n"/>
      <c r="O310" s="4">
        <f>IF(OR(D310="",NOT(ISNUMBER(E310)),NOT(ISNUMBER(F310)),M310="취소"),"",IF(COUNTIFS($D$2:$D$501,D310,$E$2:$E$501,"&lt;"&amp;F310,$F$2:$F$501,"&gt;"&amp;E310,$M$2:$M$501,"&lt;&gt;취소")&gt;1,"겹침",""))</f>
        <v/>
      </c>
    </row>
    <row r="311">
      <c r="A311" s="2" t="n"/>
      <c r="B311" s="3" t="n"/>
      <c r="C311" s="3" t="n"/>
      <c r="D311" s="3" t="n"/>
      <c r="E311" s="2" t="n"/>
      <c r="F311" s="2" t="n"/>
      <c r="G311" s="4">
        <f>IF(AND(ISNUMBER(E311),ISNUMBER(F311)),F311-E311,"")</f>
        <v/>
      </c>
      <c r="H311" s="3" t="n"/>
      <c r="I311" s="3" t="n"/>
      <c r="J311" s="4" t="n"/>
      <c r="K311" s="5" t="n"/>
      <c r="L311" s="4" t="n"/>
      <c r="M311" s="4" t="n"/>
      <c r="N311" s="3" t="n"/>
      <c r="O311" s="4">
        <f>IF(OR(D311="",NOT(ISNUMBER(E311)),NOT(ISNUMBER(F311)),M311="취소"),"",IF(COUNTIFS($D$2:$D$501,D311,$E$2:$E$501,"&lt;"&amp;F311,$F$2:$F$501,"&gt;"&amp;E311,$M$2:$M$501,"&lt;&gt;취소")&gt;1,"겹침",""))</f>
        <v/>
      </c>
    </row>
    <row r="312">
      <c r="A312" s="2" t="n"/>
      <c r="B312" s="3" t="n"/>
      <c r="C312" s="3" t="n"/>
      <c r="D312" s="3" t="n"/>
      <c r="E312" s="2" t="n"/>
      <c r="F312" s="2" t="n"/>
      <c r="G312" s="4">
        <f>IF(AND(ISNUMBER(E312),ISNUMBER(F312)),F312-E312,"")</f>
        <v/>
      </c>
      <c r="H312" s="3" t="n"/>
      <c r="I312" s="3" t="n"/>
      <c r="J312" s="4" t="n"/>
      <c r="K312" s="5" t="n"/>
      <c r="L312" s="4" t="n"/>
      <c r="M312" s="4" t="n"/>
      <c r="N312" s="3" t="n"/>
      <c r="O312" s="4">
        <f>IF(OR(D312="",NOT(ISNUMBER(E312)),NOT(ISNUMBER(F312)),M312="취소"),"",IF(COUNTIFS($D$2:$D$501,D312,$E$2:$E$501,"&lt;"&amp;F312,$F$2:$F$501,"&gt;"&amp;E312,$M$2:$M$501,"&lt;&gt;취소")&gt;1,"겹침",""))</f>
        <v/>
      </c>
    </row>
    <row r="313">
      <c r="A313" s="2" t="n"/>
      <c r="B313" s="3" t="n"/>
      <c r="C313" s="3" t="n"/>
      <c r="D313" s="3" t="n"/>
      <c r="E313" s="2" t="n"/>
      <c r="F313" s="2" t="n"/>
      <c r="G313" s="4">
        <f>IF(AND(ISNUMBER(E313),ISNUMBER(F313)),F313-E313,"")</f>
        <v/>
      </c>
      <c r="H313" s="3" t="n"/>
      <c r="I313" s="3" t="n"/>
      <c r="J313" s="4" t="n"/>
      <c r="K313" s="5" t="n"/>
      <c r="L313" s="4" t="n"/>
      <c r="M313" s="4" t="n"/>
      <c r="N313" s="3" t="n"/>
      <c r="O313" s="4">
        <f>IF(OR(D313="",NOT(ISNUMBER(E313)),NOT(ISNUMBER(F313)),M313="취소"),"",IF(COUNTIFS($D$2:$D$501,D313,$E$2:$E$501,"&lt;"&amp;F313,$F$2:$F$501,"&gt;"&amp;E313,$M$2:$M$501,"&lt;&gt;취소")&gt;1,"겹침",""))</f>
        <v/>
      </c>
    </row>
    <row r="314">
      <c r="A314" s="2" t="n"/>
      <c r="B314" s="3" t="n"/>
      <c r="C314" s="3" t="n"/>
      <c r="D314" s="3" t="n"/>
      <c r="E314" s="2" t="n"/>
      <c r="F314" s="2" t="n"/>
      <c r="G314" s="4">
        <f>IF(AND(ISNUMBER(E314),ISNUMBER(F314)),F314-E314,"")</f>
        <v/>
      </c>
      <c r="H314" s="3" t="n"/>
      <c r="I314" s="3" t="n"/>
      <c r="J314" s="4" t="n"/>
      <c r="K314" s="5" t="n"/>
      <c r="L314" s="4" t="n"/>
      <c r="M314" s="4" t="n"/>
      <c r="N314" s="3" t="n"/>
      <c r="O314" s="4">
        <f>IF(OR(D314="",NOT(ISNUMBER(E314)),NOT(ISNUMBER(F314)),M314="취소"),"",IF(COUNTIFS($D$2:$D$501,D314,$E$2:$E$501,"&lt;"&amp;F314,$F$2:$F$501,"&gt;"&amp;E314,$M$2:$M$501,"&lt;&gt;취소")&gt;1,"겹침",""))</f>
        <v/>
      </c>
    </row>
    <row r="315">
      <c r="A315" s="2" t="n"/>
      <c r="B315" s="3" t="n"/>
      <c r="C315" s="3" t="n"/>
      <c r="D315" s="3" t="n"/>
      <c r="E315" s="2" t="n"/>
      <c r="F315" s="2" t="n"/>
      <c r="G315" s="4">
        <f>IF(AND(ISNUMBER(E315),ISNUMBER(F315)),F315-E315,"")</f>
        <v/>
      </c>
      <c r="H315" s="3" t="n"/>
      <c r="I315" s="3" t="n"/>
      <c r="J315" s="4" t="n"/>
      <c r="K315" s="5" t="n"/>
      <c r="L315" s="4" t="n"/>
      <c r="M315" s="4" t="n"/>
      <c r="N315" s="3" t="n"/>
      <c r="O315" s="4">
        <f>IF(OR(D315="",NOT(ISNUMBER(E315)),NOT(ISNUMBER(F315)),M315="취소"),"",IF(COUNTIFS($D$2:$D$501,D315,$E$2:$E$501,"&lt;"&amp;F315,$F$2:$F$501,"&gt;"&amp;E315,$M$2:$M$501,"&lt;&gt;취소")&gt;1,"겹침",""))</f>
        <v/>
      </c>
    </row>
    <row r="316">
      <c r="A316" s="2" t="n"/>
      <c r="B316" s="3" t="n"/>
      <c r="C316" s="3" t="n"/>
      <c r="D316" s="3" t="n"/>
      <c r="E316" s="2" t="n"/>
      <c r="F316" s="2" t="n"/>
      <c r="G316" s="4">
        <f>IF(AND(ISNUMBER(E316),ISNUMBER(F316)),F316-E316,"")</f>
        <v/>
      </c>
      <c r="H316" s="3" t="n"/>
      <c r="I316" s="3" t="n"/>
      <c r="J316" s="4" t="n"/>
      <c r="K316" s="5" t="n"/>
      <c r="L316" s="4" t="n"/>
      <c r="M316" s="4" t="n"/>
      <c r="N316" s="3" t="n"/>
      <c r="O316" s="4">
        <f>IF(OR(D316="",NOT(ISNUMBER(E316)),NOT(ISNUMBER(F316)),M316="취소"),"",IF(COUNTIFS($D$2:$D$501,D316,$E$2:$E$501,"&lt;"&amp;F316,$F$2:$F$501,"&gt;"&amp;E316,$M$2:$M$501,"&lt;&gt;취소")&gt;1,"겹침",""))</f>
        <v/>
      </c>
    </row>
    <row r="317">
      <c r="A317" s="2" t="n"/>
      <c r="B317" s="3" t="n"/>
      <c r="C317" s="3" t="n"/>
      <c r="D317" s="3" t="n"/>
      <c r="E317" s="2" t="n"/>
      <c r="F317" s="2" t="n"/>
      <c r="G317" s="4">
        <f>IF(AND(ISNUMBER(E317),ISNUMBER(F317)),F317-E317,"")</f>
        <v/>
      </c>
      <c r="H317" s="3" t="n"/>
      <c r="I317" s="3" t="n"/>
      <c r="J317" s="4" t="n"/>
      <c r="K317" s="5" t="n"/>
      <c r="L317" s="4" t="n"/>
      <c r="M317" s="4" t="n"/>
      <c r="N317" s="3" t="n"/>
      <c r="O317" s="4">
        <f>IF(OR(D317="",NOT(ISNUMBER(E317)),NOT(ISNUMBER(F317)),M317="취소"),"",IF(COUNTIFS($D$2:$D$501,D317,$E$2:$E$501,"&lt;"&amp;F317,$F$2:$F$501,"&gt;"&amp;E317,$M$2:$M$501,"&lt;&gt;취소")&gt;1,"겹침",""))</f>
        <v/>
      </c>
    </row>
    <row r="318">
      <c r="A318" s="2" t="n"/>
      <c r="B318" s="3" t="n"/>
      <c r="C318" s="3" t="n"/>
      <c r="D318" s="3" t="n"/>
      <c r="E318" s="2" t="n"/>
      <c r="F318" s="2" t="n"/>
      <c r="G318" s="4">
        <f>IF(AND(ISNUMBER(E318),ISNUMBER(F318)),F318-E318,"")</f>
        <v/>
      </c>
      <c r="H318" s="3" t="n"/>
      <c r="I318" s="3" t="n"/>
      <c r="J318" s="4" t="n"/>
      <c r="K318" s="5" t="n"/>
      <c r="L318" s="4" t="n"/>
      <c r="M318" s="4" t="n"/>
      <c r="N318" s="3" t="n"/>
      <c r="O318" s="4">
        <f>IF(OR(D318="",NOT(ISNUMBER(E318)),NOT(ISNUMBER(F318)),M318="취소"),"",IF(COUNTIFS($D$2:$D$501,D318,$E$2:$E$501,"&lt;"&amp;F318,$F$2:$F$501,"&gt;"&amp;E318,$M$2:$M$501,"&lt;&gt;취소")&gt;1,"겹침",""))</f>
        <v/>
      </c>
    </row>
    <row r="319">
      <c r="A319" s="2" t="n"/>
      <c r="B319" s="3" t="n"/>
      <c r="C319" s="3" t="n"/>
      <c r="D319" s="3" t="n"/>
      <c r="E319" s="2" t="n"/>
      <c r="F319" s="2" t="n"/>
      <c r="G319" s="4">
        <f>IF(AND(ISNUMBER(E319),ISNUMBER(F319)),F319-E319,"")</f>
        <v/>
      </c>
      <c r="H319" s="3" t="n"/>
      <c r="I319" s="3" t="n"/>
      <c r="J319" s="4" t="n"/>
      <c r="K319" s="5" t="n"/>
      <c r="L319" s="4" t="n"/>
      <c r="M319" s="4" t="n"/>
      <c r="N319" s="3" t="n"/>
      <c r="O319" s="4">
        <f>IF(OR(D319="",NOT(ISNUMBER(E319)),NOT(ISNUMBER(F319)),M319="취소"),"",IF(COUNTIFS($D$2:$D$501,D319,$E$2:$E$501,"&lt;"&amp;F319,$F$2:$F$501,"&gt;"&amp;E319,$M$2:$M$501,"&lt;&gt;취소")&gt;1,"겹침",""))</f>
        <v/>
      </c>
    </row>
    <row r="320">
      <c r="A320" s="2" t="n"/>
      <c r="B320" s="3" t="n"/>
      <c r="C320" s="3" t="n"/>
      <c r="D320" s="3" t="n"/>
      <c r="E320" s="2" t="n"/>
      <c r="F320" s="2" t="n"/>
      <c r="G320" s="4">
        <f>IF(AND(ISNUMBER(E320),ISNUMBER(F320)),F320-E320,"")</f>
        <v/>
      </c>
      <c r="H320" s="3" t="n"/>
      <c r="I320" s="3" t="n"/>
      <c r="J320" s="4" t="n"/>
      <c r="K320" s="5" t="n"/>
      <c r="L320" s="4" t="n"/>
      <c r="M320" s="4" t="n"/>
      <c r="N320" s="3" t="n"/>
      <c r="O320" s="4">
        <f>IF(OR(D320="",NOT(ISNUMBER(E320)),NOT(ISNUMBER(F320)),M320="취소"),"",IF(COUNTIFS($D$2:$D$501,D320,$E$2:$E$501,"&lt;"&amp;F320,$F$2:$F$501,"&gt;"&amp;E320,$M$2:$M$501,"&lt;&gt;취소")&gt;1,"겹침",""))</f>
        <v/>
      </c>
    </row>
    <row r="321">
      <c r="A321" s="2" t="n"/>
      <c r="B321" s="3" t="n"/>
      <c r="C321" s="3" t="n"/>
      <c r="D321" s="3" t="n"/>
      <c r="E321" s="2" t="n"/>
      <c r="F321" s="2" t="n"/>
      <c r="G321" s="4">
        <f>IF(AND(ISNUMBER(E321),ISNUMBER(F321)),F321-E321,"")</f>
        <v/>
      </c>
      <c r="H321" s="3" t="n"/>
      <c r="I321" s="3" t="n"/>
      <c r="J321" s="4" t="n"/>
      <c r="K321" s="5" t="n"/>
      <c r="L321" s="4" t="n"/>
      <c r="M321" s="4" t="n"/>
      <c r="N321" s="3" t="n"/>
      <c r="O321" s="4">
        <f>IF(OR(D321="",NOT(ISNUMBER(E321)),NOT(ISNUMBER(F321)),M321="취소"),"",IF(COUNTIFS($D$2:$D$501,D321,$E$2:$E$501,"&lt;"&amp;F321,$F$2:$F$501,"&gt;"&amp;E321,$M$2:$M$501,"&lt;&gt;취소")&gt;1,"겹침",""))</f>
        <v/>
      </c>
    </row>
    <row r="322">
      <c r="A322" s="2" t="n"/>
      <c r="B322" s="3" t="n"/>
      <c r="C322" s="3" t="n"/>
      <c r="D322" s="3" t="n"/>
      <c r="E322" s="2" t="n"/>
      <c r="F322" s="2" t="n"/>
      <c r="G322" s="4">
        <f>IF(AND(ISNUMBER(E322),ISNUMBER(F322)),F322-E322,"")</f>
        <v/>
      </c>
      <c r="H322" s="3" t="n"/>
      <c r="I322" s="3" t="n"/>
      <c r="J322" s="4" t="n"/>
      <c r="K322" s="5" t="n"/>
      <c r="L322" s="4" t="n"/>
      <c r="M322" s="4" t="n"/>
      <c r="N322" s="3" t="n"/>
      <c r="O322" s="4">
        <f>IF(OR(D322="",NOT(ISNUMBER(E322)),NOT(ISNUMBER(F322)),M322="취소"),"",IF(COUNTIFS($D$2:$D$501,D322,$E$2:$E$501,"&lt;"&amp;F322,$F$2:$F$501,"&gt;"&amp;E322,$M$2:$M$501,"&lt;&gt;취소")&gt;1,"겹침",""))</f>
        <v/>
      </c>
    </row>
    <row r="323">
      <c r="A323" s="2" t="n"/>
      <c r="B323" s="3" t="n"/>
      <c r="C323" s="3" t="n"/>
      <c r="D323" s="3" t="n"/>
      <c r="E323" s="2" t="n"/>
      <c r="F323" s="2" t="n"/>
      <c r="G323" s="4">
        <f>IF(AND(ISNUMBER(E323),ISNUMBER(F323)),F323-E323,"")</f>
        <v/>
      </c>
      <c r="H323" s="3" t="n"/>
      <c r="I323" s="3" t="n"/>
      <c r="J323" s="4" t="n"/>
      <c r="K323" s="5" t="n"/>
      <c r="L323" s="4" t="n"/>
      <c r="M323" s="4" t="n"/>
      <c r="N323" s="3" t="n"/>
      <c r="O323" s="4">
        <f>IF(OR(D323="",NOT(ISNUMBER(E323)),NOT(ISNUMBER(F323)),M323="취소"),"",IF(COUNTIFS($D$2:$D$501,D323,$E$2:$E$501,"&lt;"&amp;F323,$F$2:$F$501,"&gt;"&amp;E323,$M$2:$M$501,"&lt;&gt;취소")&gt;1,"겹침",""))</f>
        <v/>
      </c>
    </row>
    <row r="324">
      <c r="A324" s="2" t="n"/>
      <c r="B324" s="3" t="n"/>
      <c r="C324" s="3" t="n"/>
      <c r="D324" s="3" t="n"/>
      <c r="E324" s="2" t="n"/>
      <c r="F324" s="2" t="n"/>
      <c r="G324" s="4">
        <f>IF(AND(ISNUMBER(E324),ISNUMBER(F324)),F324-E324,"")</f>
        <v/>
      </c>
      <c r="H324" s="3" t="n"/>
      <c r="I324" s="3" t="n"/>
      <c r="J324" s="4" t="n"/>
      <c r="K324" s="5" t="n"/>
      <c r="L324" s="4" t="n"/>
      <c r="M324" s="4" t="n"/>
      <c r="N324" s="3" t="n"/>
      <c r="O324" s="4">
        <f>IF(OR(D324="",NOT(ISNUMBER(E324)),NOT(ISNUMBER(F324)),M324="취소"),"",IF(COUNTIFS($D$2:$D$501,D324,$E$2:$E$501,"&lt;"&amp;F324,$F$2:$F$501,"&gt;"&amp;E324,$M$2:$M$501,"&lt;&gt;취소")&gt;1,"겹침",""))</f>
        <v/>
      </c>
    </row>
    <row r="325">
      <c r="A325" s="2" t="n"/>
      <c r="B325" s="3" t="n"/>
      <c r="C325" s="3" t="n"/>
      <c r="D325" s="3" t="n"/>
      <c r="E325" s="2" t="n"/>
      <c r="F325" s="2" t="n"/>
      <c r="G325" s="4">
        <f>IF(AND(ISNUMBER(E325),ISNUMBER(F325)),F325-E325,"")</f>
        <v/>
      </c>
      <c r="H325" s="3" t="n"/>
      <c r="I325" s="3" t="n"/>
      <c r="J325" s="4" t="n"/>
      <c r="K325" s="5" t="n"/>
      <c r="L325" s="4" t="n"/>
      <c r="M325" s="4" t="n"/>
      <c r="N325" s="3" t="n"/>
      <c r="O325" s="4">
        <f>IF(OR(D325="",NOT(ISNUMBER(E325)),NOT(ISNUMBER(F325)),M325="취소"),"",IF(COUNTIFS($D$2:$D$501,D325,$E$2:$E$501,"&lt;"&amp;F325,$F$2:$F$501,"&gt;"&amp;E325,$M$2:$M$501,"&lt;&gt;취소")&gt;1,"겹침",""))</f>
        <v/>
      </c>
    </row>
    <row r="326">
      <c r="A326" s="2" t="n"/>
      <c r="B326" s="3" t="n"/>
      <c r="C326" s="3" t="n"/>
      <c r="D326" s="3" t="n"/>
      <c r="E326" s="2" t="n"/>
      <c r="F326" s="2" t="n"/>
      <c r="G326" s="4">
        <f>IF(AND(ISNUMBER(E326),ISNUMBER(F326)),F326-E326,"")</f>
        <v/>
      </c>
      <c r="H326" s="3" t="n"/>
      <c r="I326" s="3" t="n"/>
      <c r="J326" s="4" t="n"/>
      <c r="K326" s="5" t="n"/>
      <c r="L326" s="4" t="n"/>
      <c r="M326" s="4" t="n"/>
      <c r="N326" s="3" t="n"/>
      <c r="O326" s="4">
        <f>IF(OR(D326="",NOT(ISNUMBER(E326)),NOT(ISNUMBER(F326)),M326="취소"),"",IF(COUNTIFS($D$2:$D$501,D326,$E$2:$E$501,"&lt;"&amp;F326,$F$2:$F$501,"&gt;"&amp;E326,$M$2:$M$501,"&lt;&gt;취소")&gt;1,"겹침",""))</f>
        <v/>
      </c>
    </row>
    <row r="327">
      <c r="A327" s="2" t="n"/>
      <c r="B327" s="3" t="n"/>
      <c r="C327" s="3" t="n"/>
      <c r="D327" s="3" t="n"/>
      <c r="E327" s="2" t="n"/>
      <c r="F327" s="2" t="n"/>
      <c r="G327" s="4">
        <f>IF(AND(ISNUMBER(E327),ISNUMBER(F327)),F327-E327,"")</f>
        <v/>
      </c>
      <c r="H327" s="3" t="n"/>
      <c r="I327" s="3" t="n"/>
      <c r="J327" s="4" t="n"/>
      <c r="K327" s="5" t="n"/>
      <c r="L327" s="4" t="n"/>
      <c r="M327" s="4" t="n"/>
      <c r="N327" s="3" t="n"/>
      <c r="O327" s="4">
        <f>IF(OR(D327="",NOT(ISNUMBER(E327)),NOT(ISNUMBER(F327)),M327="취소"),"",IF(COUNTIFS($D$2:$D$501,D327,$E$2:$E$501,"&lt;"&amp;F327,$F$2:$F$501,"&gt;"&amp;E327,$M$2:$M$501,"&lt;&gt;취소")&gt;1,"겹침",""))</f>
        <v/>
      </c>
    </row>
    <row r="328">
      <c r="A328" s="2" t="n"/>
      <c r="B328" s="3" t="n"/>
      <c r="C328" s="3" t="n"/>
      <c r="D328" s="3" t="n"/>
      <c r="E328" s="2" t="n"/>
      <c r="F328" s="2" t="n"/>
      <c r="G328" s="4">
        <f>IF(AND(ISNUMBER(E328),ISNUMBER(F328)),F328-E328,"")</f>
        <v/>
      </c>
      <c r="H328" s="3" t="n"/>
      <c r="I328" s="3" t="n"/>
      <c r="J328" s="4" t="n"/>
      <c r="K328" s="5" t="n"/>
      <c r="L328" s="4" t="n"/>
      <c r="M328" s="4" t="n"/>
      <c r="N328" s="3" t="n"/>
      <c r="O328" s="4">
        <f>IF(OR(D328="",NOT(ISNUMBER(E328)),NOT(ISNUMBER(F328)),M328="취소"),"",IF(COUNTIFS($D$2:$D$501,D328,$E$2:$E$501,"&lt;"&amp;F328,$F$2:$F$501,"&gt;"&amp;E328,$M$2:$M$501,"&lt;&gt;취소")&gt;1,"겹침",""))</f>
        <v/>
      </c>
    </row>
    <row r="329">
      <c r="A329" s="2" t="n"/>
      <c r="B329" s="3" t="n"/>
      <c r="C329" s="3" t="n"/>
      <c r="D329" s="3" t="n"/>
      <c r="E329" s="2" t="n"/>
      <c r="F329" s="2" t="n"/>
      <c r="G329" s="4">
        <f>IF(AND(ISNUMBER(E329),ISNUMBER(F329)),F329-E329,"")</f>
        <v/>
      </c>
      <c r="H329" s="3" t="n"/>
      <c r="I329" s="3" t="n"/>
      <c r="J329" s="4" t="n"/>
      <c r="K329" s="5" t="n"/>
      <c r="L329" s="4" t="n"/>
      <c r="M329" s="4" t="n"/>
      <c r="N329" s="3" t="n"/>
      <c r="O329" s="4">
        <f>IF(OR(D329="",NOT(ISNUMBER(E329)),NOT(ISNUMBER(F329)),M329="취소"),"",IF(COUNTIFS($D$2:$D$501,D329,$E$2:$E$501,"&lt;"&amp;F329,$F$2:$F$501,"&gt;"&amp;E329,$M$2:$M$501,"&lt;&gt;취소")&gt;1,"겹침",""))</f>
        <v/>
      </c>
    </row>
    <row r="330">
      <c r="A330" s="2" t="n"/>
      <c r="B330" s="3" t="n"/>
      <c r="C330" s="3" t="n"/>
      <c r="D330" s="3" t="n"/>
      <c r="E330" s="2" t="n"/>
      <c r="F330" s="2" t="n"/>
      <c r="G330" s="4">
        <f>IF(AND(ISNUMBER(E330),ISNUMBER(F330)),F330-E330,"")</f>
        <v/>
      </c>
      <c r="H330" s="3" t="n"/>
      <c r="I330" s="3" t="n"/>
      <c r="J330" s="4" t="n"/>
      <c r="K330" s="5" t="n"/>
      <c r="L330" s="4" t="n"/>
      <c r="M330" s="4" t="n"/>
      <c r="N330" s="3" t="n"/>
      <c r="O330" s="4">
        <f>IF(OR(D330="",NOT(ISNUMBER(E330)),NOT(ISNUMBER(F330)),M330="취소"),"",IF(COUNTIFS($D$2:$D$501,D330,$E$2:$E$501,"&lt;"&amp;F330,$F$2:$F$501,"&gt;"&amp;E330,$M$2:$M$501,"&lt;&gt;취소")&gt;1,"겹침",""))</f>
        <v/>
      </c>
    </row>
    <row r="331">
      <c r="A331" s="2" t="n"/>
      <c r="B331" s="3" t="n"/>
      <c r="C331" s="3" t="n"/>
      <c r="D331" s="3" t="n"/>
      <c r="E331" s="2" t="n"/>
      <c r="F331" s="2" t="n"/>
      <c r="G331" s="4">
        <f>IF(AND(ISNUMBER(E331),ISNUMBER(F331)),F331-E331,"")</f>
        <v/>
      </c>
      <c r="H331" s="3" t="n"/>
      <c r="I331" s="3" t="n"/>
      <c r="J331" s="4" t="n"/>
      <c r="K331" s="5" t="n"/>
      <c r="L331" s="4" t="n"/>
      <c r="M331" s="4" t="n"/>
      <c r="N331" s="3" t="n"/>
      <c r="O331" s="4">
        <f>IF(OR(D331="",NOT(ISNUMBER(E331)),NOT(ISNUMBER(F331)),M331="취소"),"",IF(COUNTIFS($D$2:$D$501,D331,$E$2:$E$501,"&lt;"&amp;F331,$F$2:$F$501,"&gt;"&amp;E331,$M$2:$M$501,"&lt;&gt;취소")&gt;1,"겹침",""))</f>
        <v/>
      </c>
    </row>
    <row r="332">
      <c r="A332" s="2" t="n"/>
      <c r="B332" s="3" t="n"/>
      <c r="C332" s="3" t="n"/>
      <c r="D332" s="3" t="n"/>
      <c r="E332" s="2" t="n"/>
      <c r="F332" s="2" t="n"/>
      <c r="G332" s="4">
        <f>IF(AND(ISNUMBER(E332),ISNUMBER(F332)),F332-E332,"")</f>
        <v/>
      </c>
      <c r="H332" s="3" t="n"/>
      <c r="I332" s="3" t="n"/>
      <c r="J332" s="4" t="n"/>
      <c r="K332" s="5" t="n"/>
      <c r="L332" s="4" t="n"/>
      <c r="M332" s="4" t="n"/>
      <c r="N332" s="3" t="n"/>
      <c r="O332" s="4">
        <f>IF(OR(D332="",NOT(ISNUMBER(E332)),NOT(ISNUMBER(F332)),M332="취소"),"",IF(COUNTIFS($D$2:$D$501,D332,$E$2:$E$501,"&lt;"&amp;F332,$F$2:$F$501,"&gt;"&amp;E332,$M$2:$M$501,"&lt;&gt;취소")&gt;1,"겹침",""))</f>
        <v/>
      </c>
    </row>
    <row r="333">
      <c r="A333" s="2" t="n"/>
      <c r="B333" s="3" t="n"/>
      <c r="C333" s="3" t="n"/>
      <c r="D333" s="3" t="n"/>
      <c r="E333" s="2" t="n"/>
      <c r="F333" s="2" t="n"/>
      <c r="G333" s="4">
        <f>IF(AND(ISNUMBER(E333),ISNUMBER(F333)),F333-E333,"")</f>
        <v/>
      </c>
      <c r="H333" s="3" t="n"/>
      <c r="I333" s="3" t="n"/>
      <c r="J333" s="4" t="n"/>
      <c r="K333" s="5" t="n"/>
      <c r="L333" s="4" t="n"/>
      <c r="M333" s="4" t="n"/>
      <c r="N333" s="3" t="n"/>
      <c r="O333" s="4">
        <f>IF(OR(D333="",NOT(ISNUMBER(E333)),NOT(ISNUMBER(F333)),M333="취소"),"",IF(COUNTIFS($D$2:$D$501,D333,$E$2:$E$501,"&lt;"&amp;F333,$F$2:$F$501,"&gt;"&amp;E333,$M$2:$M$501,"&lt;&gt;취소")&gt;1,"겹침",""))</f>
        <v/>
      </c>
    </row>
    <row r="334">
      <c r="A334" s="2" t="n"/>
      <c r="B334" s="3" t="n"/>
      <c r="C334" s="3" t="n"/>
      <c r="D334" s="3" t="n"/>
      <c r="E334" s="2" t="n"/>
      <c r="F334" s="2" t="n"/>
      <c r="G334" s="4">
        <f>IF(AND(ISNUMBER(E334),ISNUMBER(F334)),F334-E334,"")</f>
        <v/>
      </c>
      <c r="H334" s="3" t="n"/>
      <c r="I334" s="3" t="n"/>
      <c r="J334" s="4" t="n"/>
      <c r="K334" s="5" t="n"/>
      <c r="L334" s="4" t="n"/>
      <c r="M334" s="4" t="n"/>
      <c r="N334" s="3" t="n"/>
      <c r="O334" s="4">
        <f>IF(OR(D334="",NOT(ISNUMBER(E334)),NOT(ISNUMBER(F334)),M334="취소"),"",IF(COUNTIFS($D$2:$D$501,D334,$E$2:$E$501,"&lt;"&amp;F334,$F$2:$F$501,"&gt;"&amp;E334,$M$2:$M$501,"&lt;&gt;취소")&gt;1,"겹침",""))</f>
        <v/>
      </c>
    </row>
    <row r="335">
      <c r="A335" s="2" t="n"/>
      <c r="B335" s="3" t="n"/>
      <c r="C335" s="3" t="n"/>
      <c r="D335" s="3" t="n"/>
      <c r="E335" s="2" t="n"/>
      <c r="F335" s="2" t="n"/>
      <c r="G335" s="4">
        <f>IF(AND(ISNUMBER(E335),ISNUMBER(F335)),F335-E335,"")</f>
        <v/>
      </c>
      <c r="H335" s="3" t="n"/>
      <c r="I335" s="3" t="n"/>
      <c r="J335" s="4" t="n"/>
      <c r="K335" s="5" t="n"/>
      <c r="L335" s="4" t="n"/>
      <c r="M335" s="4" t="n"/>
      <c r="N335" s="3" t="n"/>
      <c r="O335" s="4">
        <f>IF(OR(D335="",NOT(ISNUMBER(E335)),NOT(ISNUMBER(F335)),M335="취소"),"",IF(COUNTIFS($D$2:$D$501,D335,$E$2:$E$501,"&lt;"&amp;F335,$F$2:$F$501,"&gt;"&amp;E335,$M$2:$M$501,"&lt;&gt;취소")&gt;1,"겹침",""))</f>
        <v/>
      </c>
    </row>
    <row r="336">
      <c r="A336" s="2" t="n"/>
      <c r="B336" s="3" t="n"/>
      <c r="C336" s="3" t="n"/>
      <c r="D336" s="3" t="n"/>
      <c r="E336" s="2" t="n"/>
      <c r="F336" s="2" t="n"/>
      <c r="G336" s="4">
        <f>IF(AND(ISNUMBER(E336),ISNUMBER(F336)),F336-E336,"")</f>
        <v/>
      </c>
      <c r="H336" s="3" t="n"/>
      <c r="I336" s="3" t="n"/>
      <c r="J336" s="4" t="n"/>
      <c r="K336" s="5" t="n"/>
      <c r="L336" s="4" t="n"/>
      <c r="M336" s="4" t="n"/>
      <c r="N336" s="3" t="n"/>
      <c r="O336" s="4">
        <f>IF(OR(D336="",NOT(ISNUMBER(E336)),NOT(ISNUMBER(F336)),M336="취소"),"",IF(COUNTIFS($D$2:$D$501,D336,$E$2:$E$501,"&lt;"&amp;F336,$F$2:$F$501,"&gt;"&amp;E336,$M$2:$M$501,"&lt;&gt;취소")&gt;1,"겹침",""))</f>
        <v/>
      </c>
    </row>
    <row r="337">
      <c r="A337" s="2" t="n"/>
      <c r="B337" s="3" t="n"/>
      <c r="C337" s="3" t="n"/>
      <c r="D337" s="3" t="n"/>
      <c r="E337" s="2" t="n"/>
      <c r="F337" s="2" t="n"/>
      <c r="G337" s="4">
        <f>IF(AND(ISNUMBER(E337),ISNUMBER(F337)),F337-E337,"")</f>
        <v/>
      </c>
      <c r="H337" s="3" t="n"/>
      <c r="I337" s="3" t="n"/>
      <c r="J337" s="4" t="n"/>
      <c r="K337" s="5" t="n"/>
      <c r="L337" s="4" t="n"/>
      <c r="M337" s="4" t="n"/>
      <c r="N337" s="3" t="n"/>
      <c r="O337" s="4">
        <f>IF(OR(D337="",NOT(ISNUMBER(E337)),NOT(ISNUMBER(F337)),M337="취소"),"",IF(COUNTIFS($D$2:$D$501,D337,$E$2:$E$501,"&lt;"&amp;F337,$F$2:$F$501,"&gt;"&amp;E337,$M$2:$M$501,"&lt;&gt;취소")&gt;1,"겹침",""))</f>
        <v/>
      </c>
    </row>
    <row r="338">
      <c r="A338" s="2" t="n"/>
      <c r="B338" s="3" t="n"/>
      <c r="C338" s="3" t="n"/>
      <c r="D338" s="3" t="n"/>
      <c r="E338" s="2" t="n"/>
      <c r="F338" s="2" t="n"/>
      <c r="G338" s="4">
        <f>IF(AND(ISNUMBER(E338),ISNUMBER(F338)),F338-E338,"")</f>
        <v/>
      </c>
      <c r="H338" s="3" t="n"/>
      <c r="I338" s="3" t="n"/>
      <c r="J338" s="4" t="n"/>
      <c r="K338" s="5" t="n"/>
      <c r="L338" s="4" t="n"/>
      <c r="M338" s="4" t="n"/>
      <c r="N338" s="3" t="n"/>
      <c r="O338" s="4">
        <f>IF(OR(D338="",NOT(ISNUMBER(E338)),NOT(ISNUMBER(F338)),M338="취소"),"",IF(COUNTIFS($D$2:$D$501,D338,$E$2:$E$501,"&lt;"&amp;F338,$F$2:$F$501,"&gt;"&amp;E338,$M$2:$M$501,"&lt;&gt;취소")&gt;1,"겹침",""))</f>
        <v/>
      </c>
    </row>
    <row r="339">
      <c r="A339" s="2" t="n"/>
      <c r="B339" s="3" t="n"/>
      <c r="C339" s="3" t="n"/>
      <c r="D339" s="3" t="n"/>
      <c r="E339" s="2" t="n"/>
      <c r="F339" s="2" t="n"/>
      <c r="G339" s="4">
        <f>IF(AND(ISNUMBER(E339),ISNUMBER(F339)),F339-E339,"")</f>
        <v/>
      </c>
      <c r="H339" s="3" t="n"/>
      <c r="I339" s="3" t="n"/>
      <c r="J339" s="4" t="n"/>
      <c r="K339" s="5" t="n"/>
      <c r="L339" s="4" t="n"/>
      <c r="M339" s="4" t="n"/>
      <c r="N339" s="3" t="n"/>
      <c r="O339" s="4">
        <f>IF(OR(D339="",NOT(ISNUMBER(E339)),NOT(ISNUMBER(F339)),M339="취소"),"",IF(COUNTIFS($D$2:$D$501,D339,$E$2:$E$501,"&lt;"&amp;F339,$F$2:$F$501,"&gt;"&amp;E339,$M$2:$M$501,"&lt;&gt;취소")&gt;1,"겹침",""))</f>
        <v/>
      </c>
    </row>
    <row r="340">
      <c r="A340" s="2" t="n"/>
      <c r="B340" s="3" t="n"/>
      <c r="C340" s="3" t="n"/>
      <c r="D340" s="3" t="n"/>
      <c r="E340" s="2" t="n"/>
      <c r="F340" s="2" t="n"/>
      <c r="G340" s="4">
        <f>IF(AND(ISNUMBER(E340),ISNUMBER(F340)),F340-E340,"")</f>
        <v/>
      </c>
      <c r="H340" s="3" t="n"/>
      <c r="I340" s="3" t="n"/>
      <c r="J340" s="4" t="n"/>
      <c r="K340" s="5" t="n"/>
      <c r="L340" s="4" t="n"/>
      <c r="M340" s="4" t="n"/>
      <c r="N340" s="3" t="n"/>
      <c r="O340" s="4">
        <f>IF(OR(D340="",NOT(ISNUMBER(E340)),NOT(ISNUMBER(F340)),M340="취소"),"",IF(COUNTIFS($D$2:$D$501,D340,$E$2:$E$501,"&lt;"&amp;F340,$F$2:$F$501,"&gt;"&amp;E340,$M$2:$M$501,"&lt;&gt;취소")&gt;1,"겹침",""))</f>
        <v/>
      </c>
    </row>
    <row r="341">
      <c r="A341" s="2" t="n"/>
      <c r="B341" s="3" t="n"/>
      <c r="C341" s="3" t="n"/>
      <c r="D341" s="3" t="n"/>
      <c r="E341" s="2" t="n"/>
      <c r="F341" s="2" t="n"/>
      <c r="G341" s="4">
        <f>IF(AND(ISNUMBER(E341),ISNUMBER(F341)),F341-E341,"")</f>
        <v/>
      </c>
      <c r="H341" s="3" t="n"/>
      <c r="I341" s="3" t="n"/>
      <c r="J341" s="4" t="n"/>
      <c r="K341" s="5" t="n"/>
      <c r="L341" s="4" t="n"/>
      <c r="M341" s="4" t="n"/>
      <c r="N341" s="3" t="n"/>
      <c r="O341" s="4">
        <f>IF(OR(D341="",NOT(ISNUMBER(E341)),NOT(ISNUMBER(F341)),M341="취소"),"",IF(COUNTIFS($D$2:$D$501,D341,$E$2:$E$501,"&lt;"&amp;F341,$F$2:$F$501,"&gt;"&amp;E341,$M$2:$M$501,"&lt;&gt;취소")&gt;1,"겹침",""))</f>
        <v/>
      </c>
    </row>
    <row r="342">
      <c r="A342" s="2" t="n"/>
      <c r="B342" s="3" t="n"/>
      <c r="C342" s="3" t="n"/>
      <c r="D342" s="3" t="n"/>
      <c r="E342" s="2" t="n"/>
      <c r="F342" s="2" t="n"/>
      <c r="G342" s="4">
        <f>IF(AND(ISNUMBER(E342),ISNUMBER(F342)),F342-E342,"")</f>
        <v/>
      </c>
      <c r="H342" s="3" t="n"/>
      <c r="I342" s="3" t="n"/>
      <c r="J342" s="4" t="n"/>
      <c r="K342" s="5" t="n"/>
      <c r="L342" s="4" t="n"/>
      <c r="M342" s="4" t="n"/>
      <c r="N342" s="3" t="n"/>
      <c r="O342" s="4">
        <f>IF(OR(D342="",NOT(ISNUMBER(E342)),NOT(ISNUMBER(F342)),M342="취소"),"",IF(COUNTIFS($D$2:$D$501,D342,$E$2:$E$501,"&lt;"&amp;F342,$F$2:$F$501,"&gt;"&amp;E342,$M$2:$M$501,"&lt;&gt;취소")&gt;1,"겹침",""))</f>
        <v/>
      </c>
    </row>
    <row r="343">
      <c r="A343" s="2" t="n"/>
      <c r="B343" s="3" t="n"/>
      <c r="C343" s="3" t="n"/>
      <c r="D343" s="3" t="n"/>
      <c r="E343" s="2" t="n"/>
      <c r="F343" s="2" t="n"/>
      <c r="G343" s="4">
        <f>IF(AND(ISNUMBER(E343),ISNUMBER(F343)),F343-E343,"")</f>
        <v/>
      </c>
      <c r="H343" s="3" t="n"/>
      <c r="I343" s="3" t="n"/>
      <c r="J343" s="4" t="n"/>
      <c r="K343" s="5" t="n"/>
      <c r="L343" s="4" t="n"/>
      <c r="M343" s="4" t="n"/>
      <c r="N343" s="3" t="n"/>
      <c r="O343" s="4">
        <f>IF(OR(D343="",NOT(ISNUMBER(E343)),NOT(ISNUMBER(F343)),M343="취소"),"",IF(COUNTIFS($D$2:$D$501,D343,$E$2:$E$501,"&lt;"&amp;F343,$F$2:$F$501,"&gt;"&amp;E343,$M$2:$M$501,"&lt;&gt;취소")&gt;1,"겹침",""))</f>
        <v/>
      </c>
    </row>
    <row r="344">
      <c r="A344" s="2" t="n"/>
      <c r="B344" s="3" t="n"/>
      <c r="C344" s="3" t="n"/>
      <c r="D344" s="3" t="n"/>
      <c r="E344" s="2" t="n"/>
      <c r="F344" s="2" t="n"/>
      <c r="G344" s="4">
        <f>IF(AND(ISNUMBER(E344),ISNUMBER(F344)),F344-E344,"")</f>
        <v/>
      </c>
      <c r="H344" s="3" t="n"/>
      <c r="I344" s="3" t="n"/>
      <c r="J344" s="4" t="n"/>
      <c r="K344" s="5" t="n"/>
      <c r="L344" s="4" t="n"/>
      <c r="M344" s="4" t="n"/>
      <c r="N344" s="3" t="n"/>
      <c r="O344" s="4">
        <f>IF(OR(D344="",NOT(ISNUMBER(E344)),NOT(ISNUMBER(F344)),M344="취소"),"",IF(COUNTIFS($D$2:$D$501,D344,$E$2:$E$501,"&lt;"&amp;F344,$F$2:$F$501,"&gt;"&amp;E344,$M$2:$M$501,"&lt;&gt;취소")&gt;1,"겹침",""))</f>
        <v/>
      </c>
    </row>
    <row r="345">
      <c r="A345" s="2" t="n"/>
      <c r="B345" s="3" t="n"/>
      <c r="C345" s="3" t="n"/>
      <c r="D345" s="3" t="n"/>
      <c r="E345" s="2" t="n"/>
      <c r="F345" s="2" t="n"/>
      <c r="G345" s="4">
        <f>IF(AND(ISNUMBER(E345),ISNUMBER(F345)),F345-E345,"")</f>
        <v/>
      </c>
      <c r="H345" s="3" t="n"/>
      <c r="I345" s="3" t="n"/>
      <c r="J345" s="4" t="n"/>
      <c r="K345" s="5" t="n"/>
      <c r="L345" s="4" t="n"/>
      <c r="M345" s="4" t="n"/>
      <c r="N345" s="3" t="n"/>
      <c r="O345" s="4">
        <f>IF(OR(D345="",NOT(ISNUMBER(E345)),NOT(ISNUMBER(F345)),M345="취소"),"",IF(COUNTIFS($D$2:$D$501,D345,$E$2:$E$501,"&lt;"&amp;F345,$F$2:$F$501,"&gt;"&amp;E345,$M$2:$M$501,"&lt;&gt;취소")&gt;1,"겹침",""))</f>
        <v/>
      </c>
    </row>
    <row r="346">
      <c r="A346" s="2" t="n"/>
      <c r="B346" s="3" t="n"/>
      <c r="C346" s="3" t="n"/>
      <c r="D346" s="3" t="n"/>
      <c r="E346" s="2" t="n"/>
      <c r="F346" s="2" t="n"/>
      <c r="G346" s="4">
        <f>IF(AND(ISNUMBER(E346),ISNUMBER(F346)),F346-E346,"")</f>
        <v/>
      </c>
      <c r="H346" s="3" t="n"/>
      <c r="I346" s="3" t="n"/>
      <c r="J346" s="4" t="n"/>
      <c r="K346" s="5" t="n"/>
      <c r="L346" s="4" t="n"/>
      <c r="M346" s="4" t="n"/>
      <c r="N346" s="3" t="n"/>
      <c r="O346" s="4">
        <f>IF(OR(D346="",NOT(ISNUMBER(E346)),NOT(ISNUMBER(F346)),M346="취소"),"",IF(COUNTIFS($D$2:$D$501,D346,$E$2:$E$501,"&lt;"&amp;F346,$F$2:$F$501,"&gt;"&amp;E346,$M$2:$M$501,"&lt;&gt;취소")&gt;1,"겹침",""))</f>
        <v/>
      </c>
    </row>
    <row r="347">
      <c r="A347" s="2" t="n"/>
      <c r="B347" s="3" t="n"/>
      <c r="C347" s="3" t="n"/>
      <c r="D347" s="3" t="n"/>
      <c r="E347" s="2" t="n"/>
      <c r="F347" s="2" t="n"/>
      <c r="G347" s="4">
        <f>IF(AND(ISNUMBER(E347),ISNUMBER(F347)),F347-E347,"")</f>
        <v/>
      </c>
      <c r="H347" s="3" t="n"/>
      <c r="I347" s="3" t="n"/>
      <c r="J347" s="4" t="n"/>
      <c r="K347" s="5" t="n"/>
      <c r="L347" s="4" t="n"/>
      <c r="M347" s="4" t="n"/>
      <c r="N347" s="3" t="n"/>
      <c r="O347" s="4">
        <f>IF(OR(D347="",NOT(ISNUMBER(E347)),NOT(ISNUMBER(F347)),M347="취소"),"",IF(COUNTIFS($D$2:$D$501,D347,$E$2:$E$501,"&lt;"&amp;F347,$F$2:$F$501,"&gt;"&amp;E347,$M$2:$M$501,"&lt;&gt;취소")&gt;1,"겹침",""))</f>
        <v/>
      </c>
    </row>
    <row r="348">
      <c r="A348" s="2" t="n"/>
      <c r="B348" s="3" t="n"/>
      <c r="C348" s="3" t="n"/>
      <c r="D348" s="3" t="n"/>
      <c r="E348" s="2" t="n"/>
      <c r="F348" s="2" t="n"/>
      <c r="G348" s="4">
        <f>IF(AND(ISNUMBER(E348),ISNUMBER(F348)),F348-E348,"")</f>
        <v/>
      </c>
      <c r="H348" s="3" t="n"/>
      <c r="I348" s="3" t="n"/>
      <c r="J348" s="4" t="n"/>
      <c r="K348" s="5" t="n"/>
      <c r="L348" s="4" t="n"/>
      <c r="M348" s="4" t="n"/>
      <c r="N348" s="3" t="n"/>
      <c r="O348" s="4">
        <f>IF(OR(D348="",NOT(ISNUMBER(E348)),NOT(ISNUMBER(F348)),M348="취소"),"",IF(COUNTIFS($D$2:$D$501,D348,$E$2:$E$501,"&lt;"&amp;F348,$F$2:$F$501,"&gt;"&amp;E348,$M$2:$M$501,"&lt;&gt;취소")&gt;1,"겹침",""))</f>
        <v/>
      </c>
    </row>
    <row r="349">
      <c r="A349" s="2" t="n"/>
      <c r="B349" s="3" t="n"/>
      <c r="C349" s="3" t="n"/>
      <c r="D349" s="3" t="n"/>
      <c r="E349" s="2" t="n"/>
      <c r="F349" s="2" t="n"/>
      <c r="G349" s="4">
        <f>IF(AND(ISNUMBER(E349),ISNUMBER(F349)),F349-E349,"")</f>
        <v/>
      </c>
      <c r="H349" s="3" t="n"/>
      <c r="I349" s="3" t="n"/>
      <c r="J349" s="4" t="n"/>
      <c r="K349" s="5" t="n"/>
      <c r="L349" s="4" t="n"/>
      <c r="M349" s="4" t="n"/>
      <c r="N349" s="3" t="n"/>
      <c r="O349" s="4">
        <f>IF(OR(D349="",NOT(ISNUMBER(E349)),NOT(ISNUMBER(F349)),M349="취소"),"",IF(COUNTIFS($D$2:$D$501,D349,$E$2:$E$501,"&lt;"&amp;F349,$F$2:$F$501,"&gt;"&amp;E349,$M$2:$M$501,"&lt;&gt;취소")&gt;1,"겹침",""))</f>
        <v/>
      </c>
    </row>
    <row r="350">
      <c r="A350" s="2" t="n"/>
      <c r="B350" s="3" t="n"/>
      <c r="C350" s="3" t="n"/>
      <c r="D350" s="3" t="n"/>
      <c r="E350" s="2" t="n"/>
      <c r="F350" s="2" t="n"/>
      <c r="G350" s="4">
        <f>IF(AND(ISNUMBER(E350),ISNUMBER(F350)),F350-E350,"")</f>
        <v/>
      </c>
      <c r="H350" s="3" t="n"/>
      <c r="I350" s="3" t="n"/>
      <c r="J350" s="4" t="n"/>
      <c r="K350" s="5" t="n"/>
      <c r="L350" s="4" t="n"/>
      <c r="M350" s="4" t="n"/>
      <c r="N350" s="3" t="n"/>
      <c r="O350" s="4">
        <f>IF(OR(D350="",NOT(ISNUMBER(E350)),NOT(ISNUMBER(F350)),M350="취소"),"",IF(COUNTIFS($D$2:$D$501,D350,$E$2:$E$501,"&lt;"&amp;F350,$F$2:$F$501,"&gt;"&amp;E350,$M$2:$M$501,"&lt;&gt;취소")&gt;1,"겹침",""))</f>
        <v/>
      </c>
    </row>
    <row r="351">
      <c r="A351" s="2" t="n"/>
      <c r="B351" s="3" t="n"/>
      <c r="C351" s="3" t="n"/>
      <c r="D351" s="3" t="n"/>
      <c r="E351" s="2" t="n"/>
      <c r="F351" s="2" t="n"/>
      <c r="G351" s="4">
        <f>IF(AND(ISNUMBER(E351),ISNUMBER(F351)),F351-E351,"")</f>
        <v/>
      </c>
      <c r="H351" s="3" t="n"/>
      <c r="I351" s="3" t="n"/>
      <c r="J351" s="4" t="n"/>
      <c r="K351" s="5" t="n"/>
      <c r="L351" s="4" t="n"/>
      <c r="M351" s="4" t="n"/>
      <c r="N351" s="3" t="n"/>
      <c r="O351" s="4">
        <f>IF(OR(D351="",NOT(ISNUMBER(E351)),NOT(ISNUMBER(F351)),M351="취소"),"",IF(COUNTIFS($D$2:$D$501,D351,$E$2:$E$501,"&lt;"&amp;F351,$F$2:$F$501,"&gt;"&amp;E351,$M$2:$M$501,"&lt;&gt;취소")&gt;1,"겹침",""))</f>
        <v/>
      </c>
    </row>
    <row r="352">
      <c r="A352" s="2" t="n"/>
      <c r="B352" s="3" t="n"/>
      <c r="C352" s="3" t="n"/>
      <c r="D352" s="3" t="n"/>
      <c r="E352" s="2" t="n"/>
      <c r="F352" s="2" t="n"/>
      <c r="G352" s="4">
        <f>IF(AND(ISNUMBER(E352),ISNUMBER(F352)),F352-E352,"")</f>
        <v/>
      </c>
      <c r="H352" s="3" t="n"/>
      <c r="I352" s="3" t="n"/>
      <c r="J352" s="4" t="n"/>
      <c r="K352" s="5" t="n"/>
      <c r="L352" s="4" t="n"/>
      <c r="M352" s="4" t="n"/>
      <c r="N352" s="3" t="n"/>
      <c r="O352" s="4">
        <f>IF(OR(D352="",NOT(ISNUMBER(E352)),NOT(ISNUMBER(F352)),M352="취소"),"",IF(COUNTIFS($D$2:$D$501,D352,$E$2:$E$501,"&lt;"&amp;F352,$F$2:$F$501,"&gt;"&amp;E352,$M$2:$M$501,"&lt;&gt;취소")&gt;1,"겹침",""))</f>
        <v/>
      </c>
    </row>
    <row r="353">
      <c r="A353" s="2" t="n"/>
      <c r="B353" s="3" t="n"/>
      <c r="C353" s="3" t="n"/>
      <c r="D353" s="3" t="n"/>
      <c r="E353" s="2" t="n"/>
      <c r="F353" s="2" t="n"/>
      <c r="G353" s="4">
        <f>IF(AND(ISNUMBER(E353),ISNUMBER(F353)),F353-E353,"")</f>
        <v/>
      </c>
      <c r="H353" s="3" t="n"/>
      <c r="I353" s="3" t="n"/>
      <c r="J353" s="4" t="n"/>
      <c r="K353" s="5" t="n"/>
      <c r="L353" s="4" t="n"/>
      <c r="M353" s="4" t="n"/>
      <c r="N353" s="3" t="n"/>
      <c r="O353" s="4">
        <f>IF(OR(D353="",NOT(ISNUMBER(E353)),NOT(ISNUMBER(F353)),M353="취소"),"",IF(COUNTIFS($D$2:$D$501,D353,$E$2:$E$501,"&lt;"&amp;F353,$F$2:$F$501,"&gt;"&amp;E353,$M$2:$M$501,"&lt;&gt;취소")&gt;1,"겹침",""))</f>
        <v/>
      </c>
    </row>
    <row r="354">
      <c r="A354" s="2" t="n"/>
      <c r="B354" s="3" t="n"/>
      <c r="C354" s="3" t="n"/>
      <c r="D354" s="3" t="n"/>
      <c r="E354" s="2" t="n"/>
      <c r="F354" s="2" t="n"/>
      <c r="G354" s="4">
        <f>IF(AND(ISNUMBER(E354),ISNUMBER(F354)),F354-E354,"")</f>
        <v/>
      </c>
      <c r="H354" s="3" t="n"/>
      <c r="I354" s="3" t="n"/>
      <c r="J354" s="4" t="n"/>
      <c r="K354" s="5" t="n"/>
      <c r="L354" s="4" t="n"/>
      <c r="M354" s="4" t="n"/>
      <c r="N354" s="3" t="n"/>
      <c r="O354" s="4">
        <f>IF(OR(D354="",NOT(ISNUMBER(E354)),NOT(ISNUMBER(F354)),M354="취소"),"",IF(COUNTIFS($D$2:$D$501,D354,$E$2:$E$501,"&lt;"&amp;F354,$F$2:$F$501,"&gt;"&amp;E354,$M$2:$M$501,"&lt;&gt;취소")&gt;1,"겹침",""))</f>
        <v/>
      </c>
    </row>
    <row r="355">
      <c r="A355" s="2" t="n"/>
      <c r="B355" s="3" t="n"/>
      <c r="C355" s="3" t="n"/>
      <c r="D355" s="3" t="n"/>
      <c r="E355" s="2" t="n"/>
      <c r="F355" s="2" t="n"/>
      <c r="G355" s="4">
        <f>IF(AND(ISNUMBER(E355),ISNUMBER(F355)),F355-E355,"")</f>
        <v/>
      </c>
      <c r="H355" s="3" t="n"/>
      <c r="I355" s="3" t="n"/>
      <c r="J355" s="4" t="n"/>
      <c r="K355" s="5" t="n"/>
      <c r="L355" s="4" t="n"/>
      <c r="M355" s="4" t="n"/>
      <c r="N355" s="3" t="n"/>
      <c r="O355" s="4">
        <f>IF(OR(D355="",NOT(ISNUMBER(E355)),NOT(ISNUMBER(F355)),M355="취소"),"",IF(COUNTIFS($D$2:$D$501,D355,$E$2:$E$501,"&lt;"&amp;F355,$F$2:$F$501,"&gt;"&amp;E355,$M$2:$M$501,"&lt;&gt;취소")&gt;1,"겹침",""))</f>
        <v/>
      </c>
    </row>
    <row r="356">
      <c r="A356" s="2" t="n"/>
      <c r="B356" s="3" t="n"/>
      <c r="C356" s="3" t="n"/>
      <c r="D356" s="3" t="n"/>
      <c r="E356" s="2" t="n"/>
      <c r="F356" s="2" t="n"/>
      <c r="G356" s="4">
        <f>IF(AND(ISNUMBER(E356),ISNUMBER(F356)),F356-E356,"")</f>
        <v/>
      </c>
      <c r="H356" s="3" t="n"/>
      <c r="I356" s="3" t="n"/>
      <c r="J356" s="4" t="n"/>
      <c r="K356" s="5" t="n"/>
      <c r="L356" s="4" t="n"/>
      <c r="M356" s="4" t="n"/>
      <c r="N356" s="3" t="n"/>
      <c r="O356" s="4">
        <f>IF(OR(D356="",NOT(ISNUMBER(E356)),NOT(ISNUMBER(F356)),M356="취소"),"",IF(COUNTIFS($D$2:$D$501,D356,$E$2:$E$501,"&lt;"&amp;F356,$F$2:$F$501,"&gt;"&amp;E356,$M$2:$M$501,"&lt;&gt;취소")&gt;1,"겹침",""))</f>
        <v/>
      </c>
    </row>
    <row r="357">
      <c r="A357" s="2" t="n"/>
      <c r="B357" s="3" t="n"/>
      <c r="C357" s="3" t="n"/>
      <c r="D357" s="3" t="n"/>
      <c r="E357" s="2" t="n"/>
      <c r="F357" s="2" t="n"/>
      <c r="G357" s="4">
        <f>IF(AND(ISNUMBER(E357),ISNUMBER(F357)),F357-E357,"")</f>
        <v/>
      </c>
      <c r="H357" s="3" t="n"/>
      <c r="I357" s="3" t="n"/>
      <c r="J357" s="4" t="n"/>
      <c r="K357" s="5" t="n"/>
      <c r="L357" s="4" t="n"/>
      <c r="M357" s="4" t="n"/>
      <c r="N357" s="3" t="n"/>
      <c r="O357" s="4">
        <f>IF(OR(D357="",NOT(ISNUMBER(E357)),NOT(ISNUMBER(F357)),M357="취소"),"",IF(COUNTIFS($D$2:$D$501,D357,$E$2:$E$501,"&lt;"&amp;F357,$F$2:$F$501,"&gt;"&amp;E357,$M$2:$M$501,"&lt;&gt;취소")&gt;1,"겹침",""))</f>
        <v/>
      </c>
    </row>
    <row r="358">
      <c r="A358" s="2" t="n"/>
      <c r="B358" s="3" t="n"/>
      <c r="C358" s="3" t="n"/>
      <c r="D358" s="3" t="n"/>
      <c r="E358" s="2" t="n"/>
      <c r="F358" s="2" t="n"/>
      <c r="G358" s="4">
        <f>IF(AND(ISNUMBER(E358),ISNUMBER(F358)),F358-E358,"")</f>
        <v/>
      </c>
      <c r="H358" s="3" t="n"/>
      <c r="I358" s="3" t="n"/>
      <c r="J358" s="4" t="n"/>
      <c r="K358" s="5" t="n"/>
      <c r="L358" s="4" t="n"/>
      <c r="M358" s="4" t="n"/>
      <c r="N358" s="3" t="n"/>
      <c r="O358" s="4">
        <f>IF(OR(D358="",NOT(ISNUMBER(E358)),NOT(ISNUMBER(F358)),M358="취소"),"",IF(COUNTIFS($D$2:$D$501,D358,$E$2:$E$501,"&lt;"&amp;F358,$F$2:$F$501,"&gt;"&amp;E358,$M$2:$M$501,"&lt;&gt;취소")&gt;1,"겹침",""))</f>
        <v/>
      </c>
    </row>
    <row r="359">
      <c r="A359" s="2" t="n"/>
      <c r="B359" s="3" t="n"/>
      <c r="C359" s="3" t="n"/>
      <c r="D359" s="3" t="n"/>
      <c r="E359" s="2" t="n"/>
      <c r="F359" s="2" t="n"/>
      <c r="G359" s="4">
        <f>IF(AND(ISNUMBER(E359),ISNUMBER(F359)),F359-E359,"")</f>
        <v/>
      </c>
      <c r="H359" s="3" t="n"/>
      <c r="I359" s="3" t="n"/>
      <c r="J359" s="4" t="n"/>
      <c r="K359" s="5" t="n"/>
      <c r="L359" s="4" t="n"/>
      <c r="M359" s="4" t="n"/>
      <c r="N359" s="3" t="n"/>
      <c r="O359" s="4">
        <f>IF(OR(D359="",NOT(ISNUMBER(E359)),NOT(ISNUMBER(F359)),M359="취소"),"",IF(COUNTIFS($D$2:$D$501,D359,$E$2:$E$501,"&lt;"&amp;F359,$F$2:$F$501,"&gt;"&amp;E359,$M$2:$M$501,"&lt;&gt;취소")&gt;1,"겹침",""))</f>
        <v/>
      </c>
    </row>
    <row r="360">
      <c r="A360" s="2" t="n"/>
      <c r="B360" s="3" t="n"/>
      <c r="C360" s="3" t="n"/>
      <c r="D360" s="3" t="n"/>
      <c r="E360" s="2" t="n"/>
      <c r="F360" s="2" t="n"/>
      <c r="G360" s="4">
        <f>IF(AND(ISNUMBER(E360),ISNUMBER(F360)),F360-E360,"")</f>
        <v/>
      </c>
      <c r="H360" s="3" t="n"/>
      <c r="I360" s="3" t="n"/>
      <c r="J360" s="4" t="n"/>
      <c r="K360" s="5" t="n"/>
      <c r="L360" s="4" t="n"/>
      <c r="M360" s="4" t="n"/>
      <c r="N360" s="3" t="n"/>
      <c r="O360" s="4">
        <f>IF(OR(D360="",NOT(ISNUMBER(E360)),NOT(ISNUMBER(F360)),M360="취소"),"",IF(COUNTIFS($D$2:$D$501,D360,$E$2:$E$501,"&lt;"&amp;F360,$F$2:$F$501,"&gt;"&amp;E360,$M$2:$M$501,"&lt;&gt;취소")&gt;1,"겹침",""))</f>
        <v/>
      </c>
    </row>
    <row r="361">
      <c r="A361" s="2" t="n"/>
      <c r="B361" s="3" t="n"/>
      <c r="C361" s="3" t="n"/>
      <c r="D361" s="3" t="n"/>
      <c r="E361" s="2" t="n"/>
      <c r="F361" s="2" t="n"/>
      <c r="G361" s="4">
        <f>IF(AND(ISNUMBER(E361),ISNUMBER(F361)),F361-E361,"")</f>
        <v/>
      </c>
      <c r="H361" s="3" t="n"/>
      <c r="I361" s="3" t="n"/>
      <c r="J361" s="4" t="n"/>
      <c r="K361" s="5" t="n"/>
      <c r="L361" s="4" t="n"/>
      <c r="M361" s="4" t="n"/>
      <c r="N361" s="3" t="n"/>
      <c r="O361" s="4">
        <f>IF(OR(D361="",NOT(ISNUMBER(E361)),NOT(ISNUMBER(F361)),M361="취소"),"",IF(COUNTIFS($D$2:$D$501,D361,$E$2:$E$501,"&lt;"&amp;F361,$F$2:$F$501,"&gt;"&amp;E361,$M$2:$M$501,"&lt;&gt;취소")&gt;1,"겹침",""))</f>
        <v/>
      </c>
    </row>
    <row r="362">
      <c r="A362" s="2" t="n"/>
      <c r="B362" s="3" t="n"/>
      <c r="C362" s="3" t="n"/>
      <c r="D362" s="3" t="n"/>
      <c r="E362" s="2" t="n"/>
      <c r="F362" s="2" t="n"/>
      <c r="G362" s="4">
        <f>IF(AND(ISNUMBER(E362),ISNUMBER(F362)),F362-E362,"")</f>
        <v/>
      </c>
      <c r="H362" s="3" t="n"/>
      <c r="I362" s="3" t="n"/>
      <c r="J362" s="4" t="n"/>
      <c r="K362" s="5" t="n"/>
      <c r="L362" s="4" t="n"/>
      <c r="M362" s="4" t="n"/>
      <c r="N362" s="3" t="n"/>
      <c r="O362" s="4">
        <f>IF(OR(D362="",NOT(ISNUMBER(E362)),NOT(ISNUMBER(F362)),M362="취소"),"",IF(COUNTIFS($D$2:$D$501,D362,$E$2:$E$501,"&lt;"&amp;F362,$F$2:$F$501,"&gt;"&amp;E362,$M$2:$M$501,"&lt;&gt;취소")&gt;1,"겹침",""))</f>
        <v/>
      </c>
    </row>
    <row r="363">
      <c r="A363" s="2" t="n"/>
      <c r="B363" s="3" t="n"/>
      <c r="C363" s="3" t="n"/>
      <c r="D363" s="3" t="n"/>
      <c r="E363" s="2" t="n"/>
      <c r="F363" s="2" t="n"/>
      <c r="G363" s="4">
        <f>IF(AND(ISNUMBER(E363),ISNUMBER(F363)),F363-E363,"")</f>
        <v/>
      </c>
      <c r="H363" s="3" t="n"/>
      <c r="I363" s="3" t="n"/>
      <c r="J363" s="4" t="n"/>
      <c r="K363" s="5" t="n"/>
      <c r="L363" s="4" t="n"/>
      <c r="M363" s="4" t="n"/>
      <c r="N363" s="3" t="n"/>
      <c r="O363" s="4">
        <f>IF(OR(D363="",NOT(ISNUMBER(E363)),NOT(ISNUMBER(F363)),M363="취소"),"",IF(COUNTIFS($D$2:$D$501,D363,$E$2:$E$501,"&lt;"&amp;F363,$F$2:$F$501,"&gt;"&amp;E363,$M$2:$M$501,"&lt;&gt;취소")&gt;1,"겹침",""))</f>
        <v/>
      </c>
    </row>
    <row r="364">
      <c r="A364" s="2" t="n"/>
      <c r="B364" s="3" t="n"/>
      <c r="C364" s="3" t="n"/>
      <c r="D364" s="3" t="n"/>
      <c r="E364" s="2" t="n"/>
      <c r="F364" s="2" t="n"/>
      <c r="G364" s="4">
        <f>IF(AND(ISNUMBER(E364),ISNUMBER(F364)),F364-E364,"")</f>
        <v/>
      </c>
      <c r="H364" s="3" t="n"/>
      <c r="I364" s="3" t="n"/>
      <c r="J364" s="4" t="n"/>
      <c r="K364" s="5" t="n"/>
      <c r="L364" s="4" t="n"/>
      <c r="M364" s="4" t="n"/>
      <c r="N364" s="3" t="n"/>
      <c r="O364" s="4">
        <f>IF(OR(D364="",NOT(ISNUMBER(E364)),NOT(ISNUMBER(F364)),M364="취소"),"",IF(COUNTIFS($D$2:$D$501,D364,$E$2:$E$501,"&lt;"&amp;F364,$F$2:$F$501,"&gt;"&amp;E364,$M$2:$M$501,"&lt;&gt;취소")&gt;1,"겹침",""))</f>
        <v/>
      </c>
    </row>
    <row r="365">
      <c r="A365" s="2" t="n"/>
      <c r="B365" s="3" t="n"/>
      <c r="C365" s="3" t="n"/>
      <c r="D365" s="3" t="n"/>
      <c r="E365" s="2" t="n"/>
      <c r="F365" s="2" t="n"/>
      <c r="G365" s="4">
        <f>IF(AND(ISNUMBER(E365),ISNUMBER(F365)),F365-E365,"")</f>
        <v/>
      </c>
      <c r="H365" s="3" t="n"/>
      <c r="I365" s="3" t="n"/>
      <c r="J365" s="4" t="n"/>
      <c r="K365" s="5" t="n"/>
      <c r="L365" s="4" t="n"/>
      <c r="M365" s="4" t="n"/>
      <c r="N365" s="3" t="n"/>
      <c r="O365" s="4">
        <f>IF(OR(D365="",NOT(ISNUMBER(E365)),NOT(ISNUMBER(F365)),M365="취소"),"",IF(COUNTIFS($D$2:$D$501,D365,$E$2:$E$501,"&lt;"&amp;F365,$F$2:$F$501,"&gt;"&amp;E365,$M$2:$M$501,"&lt;&gt;취소")&gt;1,"겹침",""))</f>
        <v/>
      </c>
    </row>
    <row r="366">
      <c r="A366" s="2" t="n"/>
      <c r="B366" s="3" t="n"/>
      <c r="C366" s="3" t="n"/>
      <c r="D366" s="3" t="n"/>
      <c r="E366" s="2" t="n"/>
      <c r="F366" s="2" t="n"/>
      <c r="G366" s="4">
        <f>IF(AND(ISNUMBER(E366),ISNUMBER(F366)),F366-E366,"")</f>
        <v/>
      </c>
      <c r="H366" s="3" t="n"/>
      <c r="I366" s="3" t="n"/>
      <c r="J366" s="4" t="n"/>
      <c r="K366" s="5" t="n"/>
      <c r="L366" s="4" t="n"/>
      <c r="M366" s="4" t="n"/>
      <c r="N366" s="3" t="n"/>
      <c r="O366" s="4">
        <f>IF(OR(D366="",NOT(ISNUMBER(E366)),NOT(ISNUMBER(F366)),M366="취소"),"",IF(COUNTIFS($D$2:$D$501,D366,$E$2:$E$501,"&lt;"&amp;F366,$F$2:$F$501,"&gt;"&amp;E366,$M$2:$M$501,"&lt;&gt;취소")&gt;1,"겹침",""))</f>
        <v/>
      </c>
    </row>
    <row r="367">
      <c r="A367" s="2" t="n"/>
      <c r="B367" s="3" t="n"/>
      <c r="C367" s="3" t="n"/>
      <c r="D367" s="3" t="n"/>
      <c r="E367" s="2" t="n"/>
      <c r="F367" s="2" t="n"/>
      <c r="G367" s="4">
        <f>IF(AND(ISNUMBER(E367),ISNUMBER(F367)),F367-E367,"")</f>
        <v/>
      </c>
      <c r="H367" s="3" t="n"/>
      <c r="I367" s="3" t="n"/>
      <c r="J367" s="4" t="n"/>
      <c r="K367" s="5" t="n"/>
      <c r="L367" s="4" t="n"/>
      <c r="M367" s="4" t="n"/>
      <c r="N367" s="3" t="n"/>
      <c r="O367" s="4">
        <f>IF(OR(D367="",NOT(ISNUMBER(E367)),NOT(ISNUMBER(F367)),M367="취소"),"",IF(COUNTIFS($D$2:$D$501,D367,$E$2:$E$501,"&lt;"&amp;F367,$F$2:$F$501,"&gt;"&amp;E367,$M$2:$M$501,"&lt;&gt;취소")&gt;1,"겹침",""))</f>
        <v/>
      </c>
    </row>
    <row r="368">
      <c r="A368" s="2" t="n"/>
      <c r="B368" s="3" t="n"/>
      <c r="C368" s="3" t="n"/>
      <c r="D368" s="3" t="n"/>
      <c r="E368" s="2" t="n"/>
      <c r="F368" s="2" t="n"/>
      <c r="G368" s="4">
        <f>IF(AND(ISNUMBER(E368),ISNUMBER(F368)),F368-E368,"")</f>
        <v/>
      </c>
      <c r="H368" s="3" t="n"/>
      <c r="I368" s="3" t="n"/>
      <c r="J368" s="4" t="n"/>
      <c r="K368" s="5" t="n"/>
      <c r="L368" s="4" t="n"/>
      <c r="M368" s="4" t="n"/>
      <c r="N368" s="3" t="n"/>
      <c r="O368" s="4">
        <f>IF(OR(D368="",NOT(ISNUMBER(E368)),NOT(ISNUMBER(F368)),M368="취소"),"",IF(COUNTIFS($D$2:$D$501,D368,$E$2:$E$501,"&lt;"&amp;F368,$F$2:$F$501,"&gt;"&amp;E368,$M$2:$M$501,"&lt;&gt;취소")&gt;1,"겹침",""))</f>
        <v/>
      </c>
    </row>
    <row r="369">
      <c r="A369" s="2" t="n"/>
      <c r="B369" s="3" t="n"/>
      <c r="C369" s="3" t="n"/>
      <c r="D369" s="3" t="n"/>
      <c r="E369" s="2" t="n"/>
      <c r="F369" s="2" t="n"/>
      <c r="G369" s="4">
        <f>IF(AND(ISNUMBER(E369),ISNUMBER(F369)),F369-E369,"")</f>
        <v/>
      </c>
      <c r="H369" s="3" t="n"/>
      <c r="I369" s="3" t="n"/>
      <c r="J369" s="4" t="n"/>
      <c r="K369" s="5" t="n"/>
      <c r="L369" s="4" t="n"/>
      <c r="M369" s="4" t="n"/>
      <c r="N369" s="3" t="n"/>
      <c r="O369" s="4">
        <f>IF(OR(D369="",NOT(ISNUMBER(E369)),NOT(ISNUMBER(F369)),M369="취소"),"",IF(COUNTIFS($D$2:$D$501,D369,$E$2:$E$501,"&lt;"&amp;F369,$F$2:$F$501,"&gt;"&amp;E369,$M$2:$M$501,"&lt;&gt;취소")&gt;1,"겹침",""))</f>
        <v/>
      </c>
    </row>
    <row r="370">
      <c r="A370" s="2" t="n"/>
      <c r="B370" s="3" t="n"/>
      <c r="C370" s="3" t="n"/>
      <c r="D370" s="3" t="n"/>
      <c r="E370" s="2" t="n"/>
      <c r="F370" s="2" t="n"/>
      <c r="G370" s="4">
        <f>IF(AND(ISNUMBER(E370),ISNUMBER(F370)),F370-E370,"")</f>
        <v/>
      </c>
      <c r="H370" s="3" t="n"/>
      <c r="I370" s="3" t="n"/>
      <c r="J370" s="4" t="n"/>
      <c r="K370" s="5" t="n"/>
      <c r="L370" s="4" t="n"/>
      <c r="M370" s="4" t="n"/>
      <c r="N370" s="3" t="n"/>
      <c r="O370" s="4">
        <f>IF(OR(D370="",NOT(ISNUMBER(E370)),NOT(ISNUMBER(F370)),M370="취소"),"",IF(COUNTIFS($D$2:$D$501,D370,$E$2:$E$501,"&lt;"&amp;F370,$F$2:$F$501,"&gt;"&amp;E370,$M$2:$M$501,"&lt;&gt;취소")&gt;1,"겹침",""))</f>
        <v/>
      </c>
    </row>
    <row r="371">
      <c r="A371" s="2" t="n"/>
      <c r="B371" s="3" t="n"/>
      <c r="C371" s="3" t="n"/>
      <c r="D371" s="3" t="n"/>
      <c r="E371" s="2" t="n"/>
      <c r="F371" s="2" t="n"/>
      <c r="G371" s="4">
        <f>IF(AND(ISNUMBER(E371),ISNUMBER(F371)),F371-E371,"")</f>
        <v/>
      </c>
      <c r="H371" s="3" t="n"/>
      <c r="I371" s="3" t="n"/>
      <c r="J371" s="4" t="n"/>
      <c r="K371" s="5" t="n"/>
      <c r="L371" s="4" t="n"/>
      <c r="M371" s="4" t="n"/>
      <c r="N371" s="3" t="n"/>
      <c r="O371" s="4">
        <f>IF(OR(D371="",NOT(ISNUMBER(E371)),NOT(ISNUMBER(F371)),M371="취소"),"",IF(COUNTIFS($D$2:$D$501,D371,$E$2:$E$501,"&lt;"&amp;F371,$F$2:$F$501,"&gt;"&amp;E371,$M$2:$M$501,"&lt;&gt;취소")&gt;1,"겹침",""))</f>
        <v/>
      </c>
    </row>
    <row r="372">
      <c r="A372" s="2" t="n"/>
      <c r="B372" s="3" t="n"/>
      <c r="C372" s="3" t="n"/>
      <c r="D372" s="3" t="n"/>
      <c r="E372" s="2" t="n"/>
      <c r="F372" s="2" t="n"/>
      <c r="G372" s="4">
        <f>IF(AND(ISNUMBER(E372),ISNUMBER(F372)),F372-E372,"")</f>
        <v/>
      </c>
      <c r="H372" s="3" t="n"/>
      <c r="I372" s="3" t="n"/>
      <c r="J372" s="4" t="n"/>
      <c r="K372" s="5" t="n"/>
      <c r="L372" s="4" t="n"/>
      <c r="M372" s="4" t="n"/>
      <c r="N372" s="3" t="n"/>
      <c r="O372" s="4">
        <f>IF(OR(D372="",NOT(ISNUMBER(E372)),NOT(ISNUMBER(F372)),M372="취소"),"",IF(COUNTIFS($D$2:$D$501,D372,$E$2:$E$501,"&lt;"&amp;F372,$F$2:$F$501,"&gt;"&amp;E372,$M$2:$M$501,"&lt;&gt;취소")&gt;1,"겹침",""))</f>
        <v/>
      </c>
    </row>
    <row r="373">
      <c r="A373" s="2" t="n"/>
      <c r="B373" s="3" t="n"/>
      <c r="C373" s="3" t="n"/>
      <c r="D373" s="3" t="n"/>
      <c r="E373" s="2" t="n"/>
      <c r="F373" s="2" t="n"/>
      <c r="G373" s="4">
        <f>IF(AND(ISNUMBER(E373),ISNUMBER(F373)),F373-E373,"")</f>
        <v/>
      </c>
      <c r="H373" s="3" t="n"/>
      <c r="I373" s="3" t="n"/>
      <c r="J373" s="4" t="n"/>
      <c r="K373" s="5" t="n"/>
      <c r="L373" s="4" t="n"/>
      <c r="M373" s="4" t="n"/>
      <c r="N373" s="3" t="n"/>
      <c r="O373" s="4">
        <f>IF(OR(D373="",NOT(ISNUMBER(E373)),NOT(ISNUMBER(F373)),M373="취소"),"",IF(COUNTIFS($D$2:$D$501,D373,$E$2:$E$501,"&lt;"&amp;F373,$F$2:$F$501,"&gt;"&amp;E373,$M$2:$M$501,"&lt;&gt;취소")&gt;1,"겹침",""))</f>
        <v/>
      </c>
    </row>
    <row r="374">
      <c r="A374" s="2" t="n"/>
      <c r="B374" s="3" t="n"/>
      <c r="C374" s="3" t="n"/>
      <c r="D374" s="3" t="n"/>
      <c r="E374" s="2" t="n"/>
      <c r="F374" s="2" t="n"/>
      <c r="G374" s="4">
        <f>IF(AND(ISNUMBER(E374),ISNUMBER(F374)),F374-E374,"")</f>
        <v/>
      </c>
      <c r="H374" s="3" t="n"/>
      <c r="I374" s="3" t="n"/>
      <c r="J374" s="4" t="n"/>
      <c r="K374" s="5" t="n"/>
      <c r="L374" s="4" t="n"/>
      <c r="M374" s="4" t="n"/>
      <c r="N374" s="3" t="n"/>
      <c r="O374" s="4">
        <f>IF(OR(D374="",NOT(ISNUMBER(E374)),NOT(ISNUMBER(F374)),M374="취소"),"",IF(COUNTIFS($D$2:$D$501,D374,$E$2:$E$501,"&lt;"&amp;F374,$F$2:$F$501,"&gt;"&amp;E374,$M$2:$M$501,"&lt;&gt;취소")&gt;1,"겹침",""))</f>
        <v/>
      </c>
    </row>
    <row r="375">
      <c r="A375" s="2" t="n"/>
      <c r="B375" s="3" t="n"/>
      <c r="C375" s="3" t="n"/>
      <c r="D375" s="3" t="n"/>
      <c r="E375" s="2" t="n"/>
      <c r="F375" s="2" t="n"/>
      <c r="G375" s="4">
        <f>IF(AND(ISNUMBER(E375),ISNUMBER(F375)),F375-E375,"")</f>
        <v/>
      </c>
      <c r="H375" s="3" t="n"/>
      <c r="I375" s="3" t="n"/>
      <c r="J375" s="4" t="n"/>
      <c r="K375" s="5" t="n"/>
      <c r="L375" s="4" t="n"/>
      <c r="M375" s="4" t="n"/>
      <c r="N375" s="3" t="n"/>
      <c r="O375" s="4">
        <f>IF(OR(D375="",NOT(ISNUMBER(E375)),NOT(ISNUMBER(F375)),M375="취소"),"",IF(COUNTIFS($D$2:$D$501,D375,$E$2:$E$501,"&lt;"&amp;F375,$F$2:$F$501,"&gt;"&amp;E375,$M$2:$M$501,"&lt;&gt;취소")&gt;1,"겹침",""))</f>
        <v/>
      </c>
    </row>
    <row r="376">
      <c r="A376" s="2" t="n"/>
      <c r="B376" s="3" t="n"/>
      <c r="C376" s="3" t="n"/>
      <c r="D376" s="3" t="n"/>
      <c r="E376" s="2" t="n"/>
      <c r="F376" s="2" t="n"/>
      <c r="G376" s="4">
        <f>IF(AND(ISNUMBER(E376),ISNUMBER(F376)),F376-E376,"")</f>
        <v/>
      </c>
      <c r="H376" s="3" t="n"/>
      <c r="I376" s="3" t="n"/>
      <c r="J376" s="4" t="n"/>
      <c r="K376" s="5" t="n"/>
      <c r="L376" s="4" t="n"/>
      <c r="M376" s="4" t="n"/>
      <c r="N376" s="3" t="n"/>
      <c r="O376" s="4">
        <f>IF(OR(D376="",NOT(ISNUMBER(E376)),NOT(ISNUMBER(F376)),M376="취소"),"",IF(COUNTIFS($D$2:$D$501,D376,$E$2:$E$501,"&lt;"&amp;F376,$F$2:$F$501,"&gt;"&amp;E376,$M$2:$M$501,"&lt;&gt;취소")&gt;1,"겹침",""))</f>
        <v/>
      </c>
    </row>
    <row r="377">
      <c r="A377" s="2" t="n"/>
      <c r="B377" s="3" t="n"/>
      <c r="C377" s="3" t="n"/>
      <c r="D377" s="3" t="n"/>
      <c r="E377" s="2" t="n"/>
      <c r="F377" s="2" t="n"/>
      <c r="G377" s="4">
        <f>IF(AND(ISNUMBER(E377),ISNUMBER(F377)),F377-E377,"")</f>
        <v/>
      </c>
      <c r="H377" s="3" t="n"/>
      <c r="I377" s="3" t="n"/>
      <c r="J377" s="4" t="n"/>
      <c r="K377" s="5" t="n"/>
      <c r="L377" s="4" t="n"/>
      <c r="M377" s="4" t="n"/>
      <c r="N377" s="3" t="n"/>
      <c r="O377" s="4">
        <f>IF(OR(D377="",NOT(ISNUMBER(E377)),NOT(ISNUMBER(F377)),M377="취소"),"",IF(COUNTIFS($D$2:$D$501,D377,$E$2:$E$501,"&lt;"&amp;F377,$F$2:$F$501,"&gt;"&amp;E377,$M$2:$M$501,"&lt;&gt;취소")&gt;1,"겹침",""))</f>
        <v/>
      </c>
    </row>
    <row r="378">
      <c r="A378" s="2" t="n"/>
      <c r="B378" s="3" t="n"/>
      <c r="C378" s="3" t="n"/>
      <c r="D378" s="3" t="n"/>
      <c r="E378" s="2" t="n"/>
      <c r="F378" s="2" t="n"/>
      <c r="G378" s="4">
        <f>IF(AND(ISNUMBER(E378),ISNUMBER(F378)),F378-E378,"")</f>
        <v/>
      </c>
      <c r="H378" s="3" t="n"/>
      <c r="I378" s="3" t="n"/>
      <c r="J378" s="4" t="n"/>
      <c r="K378" s="5" t="n"/>
      <c r="L378" s="4" t="n"/>
      <c r="M378" s="4" t="n"/>
      <c r="N378" s="3" t="n"/>
      <c r="O378" s="4">
        <f>IF(OR(D378="",NOT(ISNUMBER(E378)),NOT(ISNUMBER(F378)),M378="취소"),"",IF(COUNTIFS($D$2:$D$501,D378,$E$2:$E$501,"&lt;"&amp;F378,$F$2:$F$501,"&gt;"&amp;E378,$M$2:$M$501,"&lt;&gt;취소")&gt;1,"겹침",""))</f>
        <v/>
      </c>
    </row>
    <row r="379">
      <c r="A379" s="2" t="n"/>
      <c r="B379" s="3" t="n"/>
      <c r="C379" s="3" t="n"/>
      <c r="D379" s="3" t="n"/>
      <c r="E379" s="2" t="n"/>
      <c r="F379" s="2" t="n"/>
      <c r="G379" s="4">
        <f>IF(AND(ISNUMBER(E379),ISNUMBER(F379)),F379-E379,"")</f>
        <v/>
      </c>
      <c r="H379" s="3" t="n"/>
      <c r="I379" s="3" t="n"/>
      <c r="J379" s="4" t="n"/>
      <c r="K379" s="5" t="n"/>
      <c r="L379" s="4" t="n"/>
      <c r="M379" s="4" t="n"/>
      <c r="N379" s="3" t="n"/>
      <c r="O379" s="4">
        <f>IF(OR(D379="",NOT(ISNUMBER(E379)),NOT(ISNUMBER(F379)),M379="취소"),"",IF(COUNTIFS($D$2:$D$501,D379,$E$2:$E$501,"&lt;"&amp;F379,$F$2:$F$501,"&gt;"&amp;E379,$M$2:$M$501,"&lt;&gt;취소")&gt;1,"겹침",""))</f>
        <v/>
      </c>
    </row>
    <row r="380">
      <c r="A380" s="2" t="n"/>
      <c r="B380" s="3" t="n"/>
      <c r="C380" s="3" t="n"/>
      <c r="D380" s="3" t="n"/>
      <c r="E380" s="2" t="n"/>
      <c r="F380" s="2" t="n"/>
      <c r="G380" s="4">
        <f>IF(AND(ISNUMBER(E380),ISNUMBER(F380)),F380-E380,"")</f>
        <v/>
      </c>
      <c r="H380" s="3" t="n"/>
      <c r="I380" s="3" t="n"/>
      <c r="J380" s="4" t="n"/>
      <c r="K380" s="5" t="n"/>
      <c r="L380" s="4" t="n"/>
      <c r="M380" s="4" t="n"/>
      <c r="N380" s="3" t="n"/>
      <c r="O380" s="4">
        <f>IF(OR(D380="",NOT(ISNUMBER(E380)),NOT(ISNUMBER(F380)),M380="취소"),"",IF(COUNTIFS($D$2:$D$501,D380,$E$2:$E$501,"&lt;"&amp;F380,$F$2:$F$501,"&gt;"&amp;E380,$M$2:$M$501,"&lt;&gt;취소")&gt;1,"겹침",""))</f>
        <v/>
      </c>
    </row>
    <row r="381">
      <c r="A381" s="2" t="n"/>
      <c r="B381" s="3" t="n"/>
      <c r="C381" s="3" t="n"/>
      <c r="D381" s="3" t="n"/>
      <c r="E381" s="2" t="n"/>
      <c r="F381" s="2" t="n"/>
      <c r="G381" s="4">
        <f>IF(AND(ISNUMBER(E381),ISNUMBER(F381)),F381-E381,"")</f>
        <v/>
      </c>
      <c r="H381" s="3" t="n"/>
      <c r="I381" s="3" t="n"/>
      <c r="J381" s="4" t="n"/>
      <c r="K381" s="5" t="n"/>
      <c r="L381" s="4" t="n"/>
      <c r="M381" s="4" t="n"/>
      <c r="N381" s="3" t="n"/>
      <c r="O381" s="4">
        <f>IF(OR(D381="",NOT(ISNUMBER(E381)),NOT(ISNUMBER(F381)),M381="취소"),"",IF(COUNTIFS($D$2:$D$501,D381,$E$2:$E$501,"&lt;"&amp;F381,$F$2:$F$501,"&gt;"&amp;E381,$M$2:$M$501,"&lt;&gt;취소")&gt;1,"겹침",""))</f>
        <v/>
      </c>
    </row>
    <row r="382">
      <c r="A382" s="2" t="n"/>
      <c r="B382" s="3" t="n"/>
      <c r="C382" s="3" t="n"/>
      <c r="D382" s="3" t="n"/>
      <c r="E382" s="2" t="n"/>
      <c r="F382" s="2" t="n"/>
      <c r="G382" s="4">
        <f>IF(AND(ISNUMBER(E382),ISNUMBER(F382)),F382-E382,"")</f>
        <v/>
      </c>
      <c r="H382" s="3" t="n"/>
      <c r="I382" s="3" t="n"/>
      <c r="J382" s="4" t="n"/>
      <c r="K382" s="5" t="n"/>
      <c r="L382" s="4" t="n"/>
      <c r="M382" s="4" t="n"/>
      <c r="N382" s="3" t="n"/>
      <c r="O382" s="4">
        <f>IF(OR(D382="",NOT(ISNUMBER(E382)),NOT(ISNUMBER(F382)),M382="취소"),"",IF(COUNTIFS($D$2:$D$501,D382,$E$2:$E$501,"&lt;"&amp;F382,$F$2:$F$501,"&gt;"&amp;E382,$M$2:$M$501,"&lt;&gt;취소")&gt;1,"겹침",""))</f>
        <v/>
      </c>
    </row>
    <row r="383">
      <c r="A383" s="2" t="n"/>
      <c r="B383" s="3" t="n"/>
      <c r="C383" s="3" t="n"/>
      <c r="D383" s="3" t="n"/>
      <c r="E383" s="2" t="n"/>
      <c r="F383" s="2" t="n"/>
      <c r="G383" s="4">
        <f>IF(AND(ISNUMBER(E383),ISNUMBER(F383)),F383-E383,"")</f>
        <v/>
      </c>
      <c r="H383" s="3" t="n"/>
      <c r="I383" s="3" t="n"/>
      <c r="J383" s="4" t="n"/>
      <c r="K383" s="5" t="n"/>
      <c r="L383" s="4" t="n"/>
      <c r="M383" s="4" t="n"/>
      <c r="N383" s="3" t="n"/>
      <c r="O383" s="4">
        <f>IF(OR(D383="",NOT(ISNUMBER(E383)),NOT(ISNUMBER(F383)),M383="취소"),"",IF(COUNTIFS($D$2:$D$501,D383,$E$2:$E$501,"&lt;"&amp;F383,$F$2:$F$501,"&gt;"&amp;E383,$M$2:$M$501,"&lt;&gt;취소")&gt;1,"겹침",""))</f>
        <v/>
      </c>
    </row>
    <row r="384">
      <c r="A384" s="2" t="n"/>
      <c r="B384" s="3" t="n"/>
      <c r="C384" s="3" t="n"/>
      <c r="D384" s="3" t="n"/>
      <c r="E384" s="2" t="n"/>
      <c r="F384" s="2" t="n"/>
      <c r="G384" s="4">
        <f>IF(AND(ISNUMBER(E384),ISNUMBER(F384)),F384-E384,"")</f>
        <v/>
      </c>
      <c r="H384" s="3" t="n"/>
      <c r="I384" s="3" t="n"/>
      <c r="J384" s="4" t="n"/>
      <c r="K384" s="5" t="n"/>
      <c r="L384" s="4" t="n"/>
      <c r="M384" s="4" t="n"/>
      <c r="N384" s="3" t="n"/>
      <c r="O384" s="4">
        <f>IF(OR(D384="",NOT(ISNUMBER(E384)),NOT(ISNUMBER(F384)),M384="취소"),"",IF(COUNTIFS($D$2:$D$501,D384,$E$2:$E$501,"&lt;"&amp;F384,$F$2:$F$501,"&gt;"&amp;E384,$M$2:$M$501,"&lt;&gt;취소")&gt;1,"겹침",""))</f>
        <v/>
      </c>
    </row>
    <row r="385">
      <c r="A385" s="2" t="n"/>
      <c r="B385" s="3" t="n"/>
      <c r="C385" s="3" t="n"/>
      <c r="D385" s="3" t="n"/>
      <c r="E385" s="2" t="n"/>
      <c r="F385" s="2" t="n"/>
      <c r="G385" s="4">
        <f>IF(AND(ISNUMBER(E385),ISNUMBER(F385)),F385-E385,"")</f>
        <v/>
      </c>
      <c r="H385" s="3" t="n"/>
      <c r="I385" s="3" t="n"/>
      <c r="J385" s="4" t="n"/>
      <c r="K385" s="5" t="n"/>
      <c r="L385" s="4" t="n"/>
      <c r="M385" s="4" t="n"/>
      <c r="N385" s="3" t="n"/>
      <c r="O385" s="4">
        <f>IF(OR(D385="",NOT(ISNUMBER(E385)),NOT(ISNUMBER(F385)),M385="취소"),"",IF(COUNTIFS($D$2:$D$501,D385,$E$2:$E$501,"&lt;"&amp;F385,$F$2:$F$501,"&gt;"&amp;E385,$M$2:$M$501,"&lt;&gt;취소")&gt;1,"겹침",""))</f>
        <v/>
      </c>
    </row>
    <row r="386">
      <c r="A386" s="2" t="n"/>
      <c r="B386" s="3" t="n"/>
      <c r="C386" s="3" t="n"/>
      <c r="D386" s="3" t="n"/>
      <c r="E386" s="2" t="n"/>
      <c r="F386" s="2" t="n"/>
      <c r="G386" s="4">
        <f>IF(AND(ISNUMBER(E386),ISNUMBER(F386)),F386-E386,"")</f>
        <v/>
      </c>
      <c r="H386" s="3" t="n"/>
      <c r="I386" s="3" t="n"/>
      <c r="J386" s="4" t="n"/>
      <c r="K386" s="5" t="n"/>
      <c r="L386" s="4" t="n"/>
      <c r="M386" s="4" t="n"/>
      <c r="N386" s="3" t="n"/>
      <c r="O386" s="4">
        <f>IF(OR(D386="",NOT(ISNUMBER(E386)),NOT(ISNUMBER(F386)),M386="취소"),"",IF(COUNTIFS($D$2:$D$501,D386,$E$2:$E$501,"&lt;"&amp;F386,$F$2:$F$501,"&gt;"&amp;E386,$M$2:$M$501,"&lt;&gt;취소")&gt;1,"겹침",""))</f>
        <v/>
      </c>
    </row>
    <row r="387">
      <c r="A387" s="2" t="n"/>
      <c r="B387" s="3" t="n"/>
      <c r="C387" s="3" t="n"/>
      <c r="D387" s="3" t="n"/>
      <c r="E387" s="2" t="n"/>
      <c r="F387" s="2" t="n"/>
      <c r="G387" s="4">
        <f>IF(AND(ISNUMBER(E387),ISNUMBER(F387)),F387-E387,"")</f>
        <v/>
      </c>
      <c r="H387" s="3" t="n"/>
      <c r="I387" s="3" t="n"/>
      <c r="J387" s="4" t="n"/>
      <c r="K387" s="5" t="n"/>
      <c r="L387" s="4" t="n"/>
      <c r="M387" s="4" t="n"/>
      <c r="N387" s="3" t="n"/>
      <c r="O387" s="4">
        <f>IF(OR(D387="",NOT(ISNUMBER(E387)),NOT(ISNUMBER(F387)),M387="취소"),"",IF(COUNTIFS($D$2:$D$501,D387,$E$2:$E$501,"&lt;"&amp;F387,$F$2:$F$501,"&gt;"&amp;E387,$M$2:$M$501,"&lt;&gt;취소")&gt;1,"겹침",""))</f>
        <v/>
      </c>
    </row>
    <row r="388">
      <c r="A388" s="2" t="n"/>
      <c r="B388" s="3" t="n"/>
      <c r="C388" s="3" t="n"/>
      <c r="D388" s="3" t="n"/>
      <c r="E388" s="2" t="n"/>
      <c r="F388" s="2" t="n"/>
      <c r="G388" s="4">
        <f>IF(AND(ISNUMBER(E388),ISNUMBER(F388)),F388-E388,"")</f>
        <v/>
      </c>
      <c r="H388" s="3" t="n"/>
      <c r="I388" s="3" t="n"/>
      <c r="J388" s="4" t="n"/>
      <c r="K388" s="5" t="n"/>
      <c r="L388" s="4" t="n"/>
      <c r="M388" s="4" t="n"/>
      <c r="N388" s="3" t="n"/>
      <c r="O388" s="4">
        <f>IF(OR(D388="",NOT(ISNUMBER(E388)),NOT(ISNUMBER(F388)),M388="취소"),"",IF(COUNTIFS($D$2:$D$501,D388,$E$2:$E$501,"&lt;"&amp;F388,$F$2:$F$501,"&gt;"&amp;E388,$M$2:$M$501,"&lt;&gt;취소")&gt;1,"겹침",""))</f>
        <v/>
      </c>
    </row>
    <row r="389">
      <c r="A389" s="2" t="n"/>
      <c r="B389" s="3" t="n"/>
      <c r="C389" s="3" t="n"/>
      <c r="D389" s="3" t="n"/>
      <c r="E389" s="2" t="n"/>
      <c r="F389" s="2" t="n"/>
      <c r="G389" s="4">
        <f>IF(AND(ISNUMBER(E389),ISNUMBER(F389)),F389-E389,"")</f>
        <v/>
      </c>
      <c r="H389" s="3" t="n"/>
      <c r="I389" s="3" t="n"/>
      <c r="J389" s="4" t="n"/>
      <c r="K389" s="5" t="n"/>
      <c r="L389" s="4" t="n"/>
      <c r="M389" s="4" t="n"/>
      <c r="N389" s="3" t="n"/>
      <c r="O389" s="4">
        <f>IF(OR(D389="",NOT(ISNUMBER(E389)),NOT(ISNUMBER(F389)),M389="취소"),"",IF(COUNTIFS($D$2:$D$501,D389,$E$2:$E$501,"&lt;"&amp;F389,$F$2:$F$501,"&gt;"&amp;E389,$M$2:$M$501,"&lt;&gt;취소")&gt;1,"겹침",""))</f>
        <v/>
      </c>
    </row>
    <row r="390">
      <c r="A390" s="2" t="n"/>
      <c r="B390" s="3" t="n"/>
      <c r="C390" s="3" t="n"/>
      <c r="D390" s="3" t="n"/>
      <c r="E390" s="2" t="n"/>
      <c r="F390" s="2" t="n"/>
      <c r="G390" s="4">
        <f>IF(AND(ISNUMBER(E390),ISNUMBER(F390)),F390-E390,"")</f>
        <v/>
      </c>
      <c r="H390" s="3" t="n"/>
      <c r="I390" s="3" t="n"/>
      <c r="J390" s="4" t="n"/>
      <c r="K390" s="5" t="n"/>
      <c r="L390" s="4" t="n"/>
      <c r="M390" s="4" t="n"/>
      <c r="N390" s="3" t="n"/>
      <c r="O390" s="4">
        <f>IF(OR(D390="",NOT(ISNUMBER(E390)),NOT(ISNUMBER(F390)),M390="취소"),"",IF(COUNTIFS($D$2:$D$501,D390,$E$2:$E$501,"&lt;"&amp;F390,$F$2:$F$501,"&gt;"&amp;E390,$M$2:$M$501,"&lt;&gt;취소")&gt;1,"겹침",""))</f>
        <v/>
      </c>
    </row>
    <row r="391">
      <c r="A391" s="2" t="n"/>
      <c r="B391" s="3" t="n"/>
      <c r="C391" s="3" t="n"/>
      <c r="D391" s="3" t="n"/>
      <c r="E391" s="2" t="n"/>
      <c r="F391" s="2" t="n"/>
      <c r="G391" s="4">
        <f>IF(AND(ISNUMBER(E391),ISNUMBER(F391)),F391-E391,"")</f>
        <v/>
      </c>
      <c r="H391" s="3" t="n"/>
      <c r="I391" s="3" t="n"/>
      <c r="J391" s="4" t="n"/>
      <c r="K391" s="5" t="n"/>
      <c r="L391" s="4" t="n"/>
      <c r="M391" s="4" t="n"/>
      <c r="N391" s="3" t="n"/>
      <c r="O391" s="4">
        <f>IF(OR(D391="",NOT(ISNUMBER(E391)),NOT(ISNUMBER(F391)),M391="취소"),"",IF(COUNTIFS($D$2:$D$501,D391,$E$2:$E$501,"&lt;"&amp;F391,$F$2:$F$501,"&gt;"&amp;E391,$M$2:$M$501,"&lt;&gt;취소")&gt;1,"겹침",""))</f>
        <v/>
      </c>
    </row>
    <row r="392">
      <c r="A392" s="2" t="n"/>
      <c r="B392" s="3" t="n"/>
      <c r="C392" s="3" t="n"/>
      <c r="D392" s="3" t="n"/>
      <c r="E392" s="2" t="n"/>
      <c r="F392" s="2" t="n"/>
      <c r="G392" s="4">
        <f>IF(AND(ISNUMBER(E392),ISNUMBER(F392)),F392-E392,"")</f>
        <v/>
      </c>
      <c r="H392" s="3" t="n"/>
      <c r="I392" s="3" t="n"/>
      <c r="J392" s="4" t="n"/>
      <c r="K392" s="5" t="n"/>
      <c r="L392" s="4" t="n"/>
      <c r="M392" s="4" t="n"/>
      <c r="N392" s="3" t="n"/>
      <c r="O392" s="4">
        <f>IF(OR(D392="",NOT(ISNUMBER(E392)),NOT(ISNUMBER(F392)),M392="취소"),"",IF(COUNTIFS($D$2:$D$501,D392,$E$2:$E$501,"&lt;"&amp;F392,$F$2:$F$501,"&gt;"&amp;E392,$M$2:$M$501,"&lt;&gt;취소")&gt;1,"겹침",""))</f>
        <v/>
      </c>
    </row>
    <row r="393">
      <c r="A393" s="2" t="n"/>
      <c r="B393" s="3" t="n"/>
      <c r="C393" s="3" t="n"/>
      <c r="D393" s="3" t="n"/>
      <c r="E393" s="2" t="n"/>
      <c r="F393" s="2" t="n"/>
      <c r="G393" s="4">
        <f>IF(AND(ISNUMBER(E393),ISNUMBER(F393)),F393-E393,"")</f>
        <v/>
      </c>
      <c r="H393" s="3" t="n"/>
      <c r="I393" s="3" t="n"/>
      <c r="J393" s="4" t="n"/>
      <c r="K393" s="5" t="n"/>
      <c r="L393" s="4" t="n"/>
      <c r="M393" s="4" t="n"/>
      <c r="N393" s="3" t="n"/>
      <c r="O393" s="4">
        <f>IF(OR(D393="",NOT(ISNUMBER(E393)),NOT(ISNUMBER(F393)),M393="취소"),"",IF(COUNTIFS($D$2:$D$501,D393,$E$2:$E$501,"&lt;"&amp;F393,$F$2:$F$501,"&gt;"&amp;E393,$M$2:$M$501,"&lt;&gt;취소")&gt;1,"겹침",""))</f>
        <v/>
      </c>
    </row>
    <row r="394">
      <c r="A394" s="2" t="n"/>
      <c r="B394" s="3" t="n"/>
      <c r="C394" s="3" t="n"/>
      <c r="D394" s="3" t="n"/>
      <c r="E394" s="2" t="n"/>
      <c r="F394" s="2" t="n"/>
      <c r="G394" s="4">
        <f>IF(AND(ISNUMBER(E394),ISNUMBER(F394)),F394-E394,"")</f>
        <v/>
      </c>
      <c r="H394" s="3" t="n"/>
      <c r="I394" s="3" t="n"/>
      <c r="J394" s="4" t="n"/>
      <c r="K394" s="5" t="n"/>
      <c r="L394" s="4" t="n"/>
      <c r="M394" s="4" t="n"/>
      <c r="N394" s="3" t="n"/>
      <c r="O394" s="4">
        <f>IF(OR(D394="",NOT(ISNUMBER(E394)),NOT(ISNUMBER(F394)),M394="취소"),"",IF(COUNTIFS($D$2:$D$501,D394,$E$2:$E$501,"&lt;"&amp;F394,$F$2:$F$501,"&gt;"&amp;E394,$M$2:$M$501,"&lt;&gt;취소")&gt;1,"겹침",""))</f>
        <v/>
      </c>
    </row>
    <row r="395">
      <c r="A395" s="2" t="n"/>
      <c r="B395" s="3" t="n"/>
      <c r="C395" s="3" t="n"/>
      <c r="D395" s="3" t="n"/>
      <c r="E395" s="2" t="n"/>
      <c r="F395" s="2" t="n"/>
      <c r="G395" s="4">
        <f>IF(AND(ISNUMBER(E395),ISNUMBER(F395)),F395-E395,"")</f>
        <v/>
      </c>
      <c r="H395" s="3" t="n"/>
      <c r="I395" s="3" t="n"/>
      <c r="J395" s="4" t="n"/>
      <c r="K395" s="5" t="n"/>
      <c r="L395" s="4" t="n"/>
      <c r="M395" s="4" t="n"/>
      <c r="N395" s="3" t="n"/>
      <c r="O395" s="4">
        <f>IF(OR(D395="",NOT(ISNUMBER(E395)),NOT(ISNUMBER(F395)),M395="취소"),"",IF(COUNTIFS($D$2:$D$501,D395,$E$2:$E$501,"&lt;"&amp;F395,$F$2:$F$501,"&gt;"&amp;E395,$M$2:$M$501,"&lt;&gt;취소")&gt;1,"겹침",""))</f>
        <v/>
      </c>
    </row>
    <row r="396">
      <c r="A396" s="2" t="n"/>
      <c r="B396" s="3" t="n"/>
      <c r="C396" s="3" t="n"/>
      <c r="D396" s="3" t="n"/>
      <c r="E396" s="2" t="n"/>
      <c r="F396" s="2" t="n"/>
      <c r="G396" s="4">
        <f>IF(AND(ISNUMBER(E396),ISNUMBER(F396)),F396-E396,"")</f>
        <v/>
      </c>
      <c r="H396" s="3" t="n"/>
      <c r="I396" s="3" t="n"/>
      <c r="J396" s="4" t="n"/>
      <c r="K396" s="5" t="n"/>
      <c r="L396" s="4" t="n"/>
      <c r="M396" s="4" t="n"/>
      <c r="N396" s="3" t="n"/>
      <c r="O396" s="4">
        <f>IF(OR(D396="",NOT(ISNUMBER(E396)),NOT(ISNUMBER(F396)),M396="취소"),"",IF(COUNTIFS($D$2:$D$501,D396,$E$2:$E$501,"&lt;"&amp;F396,$F$2:$F$501,"&gt;"&amp;E396,$M$2:$M$501,"&lt;&gt;취소")&gt;1,"겹침",""))</f>
        <v/>
      </c>
    </row>
    <row r="397">
      <c r="A397" s="2" t="n"/>
      <c r="B397" s="3" t="n"/>
      <c r="C397" s="3" t="n"/>
      <c r="D397" s="3" t="n"/>
      <c r="E397" s="2" t="n"/>
      <c r="F397" s="2" t="n"/>
      <c r="G397" s="4">
        <f>IF(AND(ISNUMBER(E397),ISNUMBER(F397)),F397-E397,"")</f>
        <v/>
      </c>
      <c r="H397" s="3" t="n"/>
      <c r="I397" s="3" t="n"/>
      <c r="J397" s="4" t="n"/>
      <c r="K397" s="5" t="n"/>
      <c r="L397" s="4" t="n"/>
      <c r="M397" s="4" t="n"/>
      <c r="N397" s="3" t="n"/>
      <c r="O397" s="4">
        <f>IF(OR(D397="",NOT(ISNUMBER(E397)),NOT(ISNUMBER(F397)),M397="취소"),"",IF(COUNTIFS($D$2:$D$501,D397,$E$2:$E$501,"&lt;"&amp;F397,$F$2:$F$501,"&gt;"&amp;E397,$M$2:$M$501,"&lt;&gt;취소")&gt;1,"겹침",""))</f>
        <v/>
      </c>
    </row>
    <row r="398">
      <c r="A398" s="2" t="n"/>
      <c r="B398" s="3" t="n"/>
      <c r="C398" s="3" t="n"/>
      <c r="D398" s="3" t="n"/>
      <c r="E398" s="2" t="n"/>
      <c r="F398" s="2" t="n"/>
      <c r="G398" s="4">
        <f>IF(AND(ISNUMBER(E398),ISNUMBER(F398)),F398-E398,"")</f>
        <v/>
      </c>
      <c r="H398" s="3" t="n"/>
      <c r="I398" s="3" t="n"/>
      <c r="J398" s="4" t="n"/>
      <c r="K398" s="5" t="n"/>
      <c r="L398" s="4" t="n"/>
      <c r="M398" s="4" t="n"/>
      <c r="N398" s="3" t="n"/>
      <c r="O398" s="4">
        <f>IF(OR(D398="",NOT(ISNUMBER(E398)),NOT(ISNUMBER(F398)),M398="취소"),"",IF(COUNTIFS($D$2:$D$501,D398,$E$2:$E$501,"&lt;"&amp;F398,$F$2:$F$501,"&gt;"&amp;E398,$M$2:$M$501,"&lt;&gt;취소")&gt;1,"겹침",""))</f>
        <v/>
      </c>
    </row>
    <row r="399">
      <c r="A399" s="2" t="n"/>
      <c r="B399" s="3" t="n"/>
      <c r="C399" s="3" t="n"/>
      <c r="D399" s="3" t="n"/>
      <c r="E399" s="2" t="n"/>
      <c r="F399" s="2" t="n"/>
      <c r="G399" s="4">
        <f>IF(AND(ISNUMBER(E399),ISNUMBER(F399)),F399-E399,"")</f>
        <v/>
      </c>
      <c r="H399" s="3" t="n"/>
      <c r="I399" s="3" t="n"/>
      <c r="J399" s="4" t="n"/>
      <c r="K399" s="5" t="n"/>
      <c r="L399" s="4" t="n"/>
      <c r="M399" s="4" t="n"/>
      <c r="N399" s="3" t="n"/>
      <c r="O399" s="4">
        <f>IF(OR(D399="",NOT(ISNUMBER(E399)),NOT(ISNUMBER(F399)),M399="취소"),"",IF(COUNTIFS($D$2:$D$501,D399,$E$2:$E$501,"&lt;"&amp;F399,$F$2:$F$501,"&gt;"&amp;E399,$M$2:$M$501,"&lt;&gt;취소")&gt;1,"겹침",""))</f>
        <v/>
      </c>
    </row>
    <row r="400">
      <c r="A400" s="2" t="n"/>
      <c r="B400" s="3" t="n"/>
      <c r="C400" s="3" t="n"/>
      <c r="D400" s="3" t="n"/>
      <c r="E400" s="2" t="n"/>
      <c r="F400" s="2" t="n"/>
      <c r="G400" s="4">
        <f>IF(AND(ISNUMBER(E400),ISNUMBER(F400)),F400-E400,"")</f>
        <v/>
      </c>
      <c r="H400" s="3" t="n"/>
      <c r="I400" s="3" t="n"/>
      <c r="J400" s="4" t="n"/>
      <c r="K400" s="5" t="n"/>
      <c r="L400" s="4" t="n"/>
      <c r="M400" s="4" t="n"/>
      <c r="N400" s="3" t="n"/>
      <c r="O400" s="4">
        <f>IF(OR(D400="",NOT(ISNUMBER(E400)),NOT(ISNUMBER(F400)),M400="취소"),"",IF(COUNTIFS($D$2:$D$501,D400,$E$2:$E$501,"&lt;"&amp;F400,$F$2:$F$501,"&gt;"&amp;E400,$M$2:$M$501,"&lt;&gt;취소")&gt;1,"겹침",""))</f>
        <v/>
      </c>
    </row>
    <row r="401">
      <c r="A401" s="2" t="n"/>
      <c r="B401" s="3" t="n"/>
      <c r="C401" s="3" t="n"/>
      <c r="D401" s="3" t="n"/>
      <c r="E401" s="2" t="n"/>
      <c r="F401" s="2" t="n"/>
      <c r="G401" s="4">
        <f>IF(AND(ISNUMBER(E401),ISNUMBER(F401)),F401-E401,"")</f>
        <v/>
      </c>
      <c r="H401" s="3" t="n"/>
      <c r="I401" s="3" t="n"/>
      <c r="J401" s="4" t="n"/>
      <c r="K401" s="5" t="n"/>
      <c r="L401" s="4" t="n"/>
      <c r="M401" s="4" t="n"/>
      <c r="N401" s="3" t="n"/>
      <c r="O401" s="4">
        <f>IF(OR(D401="",NOT(ISNUMBER(E401)),NOT(ISNUMBER(F401)),M401="취소"),"",IF(COUNTIFS($D$2:$D$501,D401,$E$2:$E$501,"&lt;"&amp;F401,$F$2:$F$501,"&gt;"&amp;E401,$M$2:$M$501,"&lt;&gt;취소")&gt;1,"겹침",""))</f>
        <v/>
      </c>
    </row>
    <row r="402">
      <c r="A402" s="2" t="n"/>
      <c r="B402" s="3" t="n"/>
      <c r="C402" s="3" t="n"/>
      <c r="D402" s="3" t="n"/>
      <c r="E402" s="2" t="n"/>
      <c r="F402" s="2" t="n"/>
      <c r="G402" s="4">
        <f>IF(AND(ISNUMBER(E402),ISNUMBER(F402)),F402-E402,"")</f>
        <v/>
      </c>
      <c r="H402" s="3" t="n"/>
      <c r="I402" s="3" t="n"/>
      <c r="J402" s="4" t="n"/>
      <c r="K402" s="5" t="n"/>
      <c r="L402" s="4" t="n"/>
      <c r="M402" s="4" t="n"/>
      <c r="N402" s="3" t="n"/>
      <c r="O402" s="4">
        <f>IF(OR(D402="",NOT(ISNUMBER(E402)),NOT(ISNUMBER(F402)),M402="취소"),"",IF(COUNTIFS($D$2:$D$501,D402,$E$2:$E$501,"&lt;"&amp;F402,$F$2:$F$501,"&gt;"&amp;E402,$M$2:$M$501,"&lt;&gt;취소")&gt;1,"겹침",""))</f>
        <v/>
      </c>
    </row>
    <row r="403">
      <c r="A403" s="2" t="n"/>
      <c r="B403" s="3" t="n"/>
      <c r="C403" s="3" t="n"/>
      <c r="D403" s="3" t="n"/>
      <c r="E403" s="2" t="n"/>
      <c r="F403" s="2" t="n"/>
      <c r="G403" s="4">
        <f>IF(AND(ISNUMBER(E403),ISNUMBER(F403)),F403-E403,"")</f>
        <v/>
      </c>
      <c r="H403" s="3" t="n"/>
      <c r="I403" s="3" t="n"/>
      <c r="J403" s="4" t="n"/>
      <c r="K403" s="5" t="n"/>
      <c r="L403" s="4" t="n"/>
      <c r="M403" s="4" t="n"/>
      <c r="N403" s="3" t="n"/>
      <c r="O403" s="4">
        <f>IF(OR(D403="",NOT(ISNUMBER(E403)),NOT(ISNUMBER(F403)),M403="취소"),"",IF(COUNTIFS($D$2:$D$501,D403,$E$2:$E$501,"&lt;"&amp;F403,$F$2:$F$501,"&gt;"&amp;E403,$M$2:$M$501,"&lt;&gt;취소")&gt;1,"겹침",""))</f>
        <v/>
      </c>
    </row>
    <row r="404">
      <c r="A404" s="2" t="n"/>
      <c r="B404" s="3" t="n"/>
      <c r="C404" s="3" t="n"/>
      <c r="D404" s="3" t="n"/>
      <c r="E404" s="2" t="n"/>
      <c r="F404" s="2" t="n"/>
      <c r="G404" s="4">
        <f>IF(AND(ISNUMBER(E404),ISNUMBER(F404)),F404-E404,"")</f>
        <v/>
      </c>
      <c r="H404" s="3" t="n"/>
      <c r="I404" s="3" t="n"/>
      <c r="J404" s="4" t="n"/>
      <c r="K404" s="5" t="n"/>
      <c r="L404" s="4" t="n"/>
      <c r="M404" s="4" t="n"/>
      <c r="N404" s="3" t="n"/>
      <c r="O404" s="4">
        <f>IF(OR(D404="",NOT(ISNUMBER(E404)),NOT(ISNUMBER(F404)),M404="취소"),"",IF(COUNTIFS($D$2:$D$501,D404,$E$2:$E$501,"&lt;"&amp;F404,$F$2:$F$501,"&gt;"&amp;E404,$M$2:$M$501,"&lt;&gt;취소")&gt;1,"겹침",""))</f>
        <v/>
      </c>
    </row>
    <row r="405">
      <c r="A405" s="2" t="n"/>
      <c r="B405" s="3" t="n"/>
      <c r="C405" s="3" t="n"/>
      <c r="D405" s="3" t="n"/>
      <c r="E405" s="2" t="n"/>
      <c r="F405" s="2" t="n"/>
      <c r="G405" s="4">
        <f>IF(AND(ISNUMBER(E405),ISNUMBER(F405)),F405-E405,"")</f>
        <v/>
      </c>
      <c r="H405" s="3" t="n"/>
      <c r="I405" s="3" t="n"/>
      <c r="J405" s="4" t="n"/>
      <c r="K405" s="5" t="n"/>
      <c r="L405" s="4" t="n"/>
      <c r="M405" s="4" t="n"/>
      <c r="N405" s="3" t="n"/>
      <c r="O405" s="4">
        <f>IF(OR(D405="",NOT(ISNUMBER(E405)),NOT(ISNUMBER(F405)),M405="취소"),"",IF(COUNTIFS($D$2:$D$501,D405,$E$2:$E$501,"&lt;"&amp;F405,$F$2:$F$501,"&gt;"&amp;E405,$M$2:$M$501,"&lt;&gt;취소")&gt;1,"겹침",""))</f>
        <v/>
      </c>
    </row>
    <row r="406">
      <c r="A406" s="2" t="n"/>
      <c r="B406" s="3" t="n"/>
      <c r="C406" s="3" t="n"/>
      <c r="D406" s="3" t="n"/>
      <c r="E406" s="2" t="n"/>
      <c r="F406" s="2" t="n"/>
      <c r="G406" s="4">
        <f>IF(AND(ISNUMBER(E406),ISNUMBER(F406)),F406-E406,"")</f>
        <v/>
      </c>
      <c r="H406" s="3" t="n"/>
      <c r="I406" s="3" t="n"/>
      <c r="J406" s="4" t="n"/>
      <c r="K406" s="5" t="n"/>
      <c r="L406" s="4" t="n"/>
      <c r="M406" s="4" t="n"/>
      <c r="N406" s="3" t="n"/>
      <c r="O406" s="4">
        <f>IF(OR(D406="",NOT(ISNUMBER(E406)),NOT(ISNUMBER(F406)),M406="취소"),"",IF(COUNTIFS($D$2:$D$501,D406,$E$2:$E$501,"&lt;"&amp;F406,$F$2:$F$501,"&gt;"&amp;E406,$M$2:$M$501,"&lt;&gt;취소")&gt;1,"겹침",""))</f>
        <v/>
      </c>
    </row>
    <row r="407">
      <c r="A407" s="2" t="n"/>
      <c r="B407" s="3" t="n"/>
      <c r="C407" s="3" t="n"/>
      <c r="D407" s="3" t="n"/>
      <c r="E407" s="2" t="n"/>
      <c r="F407" s="2" t="n"/>
      <c r="G407" s="4">
        <f>IF(AND(ISNUMBER(E407),ISNUMBER(F407)),F407-E407,"")</f>
        <v/>
      </c>
      <c r="H407" s="3" t="n"/>
      <c r="I407" s="3" t="n"/>
      <c r="J407" s="4" t="n"/>
      <c r="K407" s="5" t="n"/>
      <c r="L407" s="4" t="n"/>
      <c r="M407" s="4" t="n"/>
      <c r="N407" s="3" t="n"/>
      <c r="O407" s="4">
        <f>IF(OR(D407="",NOT(ISNUMBER(E407)),NOT(ISNUMBER(F407)),M407="취소"),"",IF(COUNTIFS($D$2:$D$501,D407,$E$2:$E$501,"&lt;"&amp;F407,$F$2:$F$501,"&gt;"&amp;E407,$M$2:$M$501,"&lt;&gt;취소")&gt;1,"겹침",""))</f>
        <v/>
      </c>
    </row>
    <row r="408">
      <c r="A408" s="2" t="n"/>
      <c r="B408" s="3" t="n"/>
      <c r="C408" s="3" t="n"/>
      <c r="D408" s="3" t="n"/>
      <c r="E408" s="2" t="n"/>
      <c r="F408" s="2" t="n"/>
      <c r="G408" s="4">
        <f>IF(AND(ISNUMBER(E408),ISNUMBER(F408)),F408-E408,"")</f>
        <v/>
      </c>
      <c r="H408" s="3" t="n"/>
      <c r="I408" s="3" t="n"/>
      <c r="J408" s="4" t="n"/>
      <c r="K408" s="5" t="n"/>
      <c r="L408" s="4" t="n"/>
      <c r="M408" s="4" t="n"/>
      <c r="N408" s="3" t="n"/>
      <c r="O408" s="4">
        <f>IF(OR(D408="",NOT(ISNUMBER(E408)),NOT(ISNUMBER(F408)),M408="취소"),"",IF(COUNTIFS($D$2:$D$501,D408,$E$2:$E$501,"&lt;"&amp;F408,$F$2:$F$501,"&gt;"&amp;E408,$M$2:$M$501,"&lt;&gt;취소")&gt;1,"겹침",""))</f>
        <v/>
      </c>
    </row>
    <row r="409">
      <c r="A409" s="2" t="n"/>
      <c r="B409" s="3" t="n"/>
      <c r="C409" s="3" t="n"/>
      <c r="D409" s="3" t="n"/>
      <c r="E409" s="2" t="n"/>
      <c r="F409" s="2" t="n"/>
      <c r="G409" s="4">
        <f>IF(AND(ISNUMBER(E409),ISNUMBER(F409)),F409-E409,"")</f>
        <v/>
      </c>
      <c r="H409" s="3" t="n"/>
      <c r="I409" s="3" t="n"/>
      <c r="J409" s="4" t="n"/>
      <c r="K409" s="5" t="n"/>
      <c r="L409" s="4" t="n"/>
      <c r="M409" s="4" t="n"/>
      <c r="N409" s="3" t="n"/>
      <c r="O409" s="4">
        <f>IF(OR(D409="",NOT(ISNUMBER(E409)),NOT(ISNUMBER(F409)),M409="취소"),"",IF(COUNTIFS($D$2:$D$501,D409,$E$2:$E$501,"&lt;"&amp;F409,$F$2:$F$501,"&gt;"&amp;E409,$M$2:$M$501,"&lt;&gt;취소")&gt;1,"겹침",""))</f>
        <v/>
      </c>
    </row>
    <row r="410">
      <c r="A410" s="2" t="n"/>
      <c r="B410" s="3" t="n"/>
      <c r="C410" s="3" t="n"/>
      <c r="D410" s="3" t="n"/>
      <c r="E410" s="2" t="n"/>
      <c r="F410" s="2" t="n"/>
      <c r="G410" s="4">
        <f>IF(AND(ISNUMBER(E410),ISNUMBER(F410)),F410-E410,"")</f>
        <v/>
      </c>
      <c r="H410" s="3" t="n"/>
      <c r="I410" s="3" t="n"/>
      <c r="J410" s="4" t="n"/>
      <c r="K410" s="5" t="n"/>
      <c r="L410" s="4" t="n"/>
      <c r="M410" s="4" t="n"/>
      <c r="N410" s="3" t="n"/>
      <c r="O410" s="4">
        <f>IF(OR(D410="",NOT(ISNUMBER(E410)),NOT(ISNUMBER(F410)),M410="취소"),"",IF(COUNTIFS($D$2:$D$501,D410,$E$2:$E$501,"&lt;"&amp;F410,$F$2:$F$501,"&gt;"&amp;E410,$M$2:$M$501,"&lt;&gt;취소")&gt;1,"겹침",""))</f>
        <v/>
      </c>
    </row>
    <row r="411">
      <c r="A411" s="2" t="n"/>
      <c r="B411" s="3" t="n"/>
      <c r="C411" s="3" t="n"/>
      <c r="D411" s="3" t="n"/>
      <c r="E411" s="2" t="n"/>
      <c r="F411" s="2" t="n"/>
      <c r="G411" s="4">
        <f>IF(AND(ISNUMBER(E411),ISNUMBER(F411)),F411-E411,"")</f>
        <v/>
      </c>
      <c r="H411" s="3" t="n"/>
      <c r="I411" s="3" t="n"/>
      <c r="J411" s="4" t="n"/>
      <c r="K411" s="5" t="n"/>
      <c r="L411" s="4" t="n"/>
      <c r="M411" s="4" t="n"/>
      <c r="N411" s="3" t="n"/>
      <c r="O411" s="4">
        <f>IF(OR(D411="",NOT(ISNUMBER(E411)),NOT(ISNUMBER(F411)),M411="취소"),"",IF(COUNTIFS($D$2:$D$501,D411,$E$2:$E$501,"&lt;"&amp;F411,$F$2:$F$501,"&gt;"&amp;E411,$M$2:$M$501,"&lt;&gt;취소")&gt;1,"겹침",""))</f>
        <v/>
      </c>
    </row>
    <row r="412">
      <c r="A412" s="2" t="n"/>
      <c r="B412" s="3" t="n"/>
      <c r="C412" s="3" t="n"/>
      <c r="D412" s="3" t="n"/>
      <c r="E412" s="2" t="n"/>
      <c r="F412" s="2" t="n"/>
      <c r="G412" s="4">
        <f>IF(AND(ISNUMBER(E412),ISNUMBER(F412)),F412-E412,"")</f>
        <v/>
      </c>
      <c r="H412" s="3" t="n"/>
      <c r="I412" s="3" t="n"/>
      <c r="J412" s="4" t="n"/>
      <c r="K412" s="5" t="n"/>
      <c r="L412" s="4" t="n"/>
      <c r="M412" s="4" t="n"/>
      <c r="N412" s="3" t="n"/>
      <c r="O412" s="4">
        <f>IF(OR(D412="",NOT(ISNUMBER(E412)),NOT(ISNUMBER(F412)),M412="취소"),"",IF(COUNTIFS($D$2:$D$501,D412,$E$2:$E$501,"&lt;"&amp;F412,$F$2:$F$501,"&gt;"&amp;E412,$M$2:$M$501,"&lt;&gt;취소")&gt;1,"겹침",""))</f>
        <v/>
      </c>
    </row>
    <row r="413">
      <c r="A413" s="2" t="n"/>
      <c r="B413" s="3" t="n"/>
      <c r="C413" s="3" t="n"/>
      <c r="D413" s="3" t="n"/>
      <c r="E413" s="2" t="n"/>
      <c r="F413" s="2" t="n"/>
      <c r="G413" s="4">
        <f>IF(AND(ISNUMBER(E413),ISNUMBER(F413)),F413-E413,"")</f>
        <v/>
      </c>
      <c r="H413" s="3" t="n"/>
      <c r="I413" s="3" t="n"/>
      <c r="J413" s="4" t="n"/>
      <c r="K413" s="5" t="n"/>
      <c r="L413" s="4" t="n"/>
      <c r="M413" s="4" t="n"/>
      <c r="N413" s="3" t="n"/>
      <c r="O413" s="4">
        <f>IF(OR(D413="",NOT(ISNUMBER(E413)),NOT(ISNUMBER(F413)),M413="취소"),"",IF(COUNTIFS($D$2:$D$501,D413,$E$2:$E$501,"&lt;"&amp;F413,$F$2:$F$501,"&gt;"&amp;E413,$M$2:$M$501,"&lt;&gt;취소")&gt;1,"겹침",""))</f>
        <v/>
      </c>
    </row>
    <row r="414">
      <c r="A414" s="2" t="n"/>
      <c r="B414" s="3" t="n"/>
      <c r="C414" s="3" t="n"/>
      <c r="D414" s="3" t="n"/>
      <c r="E414" s="2" t="n"/>
      <c r="F414" s="2" t="n"/>
      <c r="G414" s="4">
        <f>IF(AND(ISNUMBER(E414),ISNUMBER(F414)),F414-E414,"")</f>
        <v/>
      </c>
      <c r="H414" s="3" t="n"/>
      <c r="I414" s="3" t="n"/>
      <c r="J414" s="4" t="n"/>
      <c r="K414" s="5" t="n"/>
      <c r="L414" s="4" t="n"/>
      <c r="M414" s="4" t="n"/>
      <c r="N414" s="3" t="n"/>
      <c r="O414" s="4">
        <f>IF(OR(D414="",NOT(ISNUMBER(E414)),NOT(ISNUMBER(F414)),M414="취소"),"",IF(COUNTIFS($D$2:$D$501,D414,$E$2:$E$501,"&lt;"&amp;F414,$F$2:$F$501,"&gt;"&amp;E414,$M$2:$M$501,"&lt;&gt;취소")&gt;1,"겹침",""))</f>
        <v/>
      </c>
    </row>
    <row r="415">
      <c r="A415" s="2" t="n"/>
      <c r="B415" s="3" t="n"/>
      <c r="C415" s="3" t="n"/>
      <c r="D415" s="3" t="n"/>
      <c r="E415" s="2" t="n"/>
      <c r="F415" s="2" t="n"/>
      <c r="G415" s="4">
        <f>IF(AND(ISNUMBER(E415),ISNUMBER(F415)),F415-E415,"")</f>
        <v/>
      </c>
      <c r="H415" s="3" t="n"/>
      <c r="I415" s="3" t="n"/>
      <c r="J415" s="4" t="n"/>
      <c r="K415" s="5" t="n"/>
      <c r="L415" s="4" t="n"/>
      <c r="M415" s="4" t="n"/>
      <c r="N415" s="3" t="n"/>
      <c r="O415" s="4">
        <f>IF(OR(D415="",NOT(ISNUMBER(E415)),NOT(ISNUMBER(F415)),M415="취소"),"",IF(COUNTIFS($D$2:$D$501,D415,$E$2:$E$501,"&lt;"&amp;F415,$F$2:$F$501,"&gt;"&amp;E415,$M$2:$M$501,"&lt;&gt;취소")&gt;1,"겹침",""))</f>
        <v/>
      </c>
    </row>
    <row r="416">
      <c r="A416" s="2" t="n"/>
      <c r="B416" s="3" t="n"/>
      <c r="C416" s="3" t="n"/>
      <c r="D416" s="3" t="n"/>
      <c r="E416" s="2" t="n"/>
      <c r="F416" s="2" t="n"/>
      <c r="G416" s="4">
        <f>IF(AND(ISNUMBER(E416),ISNUMBER(F416)),F416-E416,"")</f>
        <v/>
      </c>
      <c r="H416" s="3" t="n"/>
      <c r="I416" s="3" t="n"/>
      <c r="J416" s="4" t="n"/>
      <c r="K416" s="5" t="n"/>
      <c r="L416" s="4" t="n"/>
      <c r="M416" s="4" t="n"/>
      <c r="N416" s="3" t="n"/>
      <c r="O416" s="4">
        <f>IF(OR(D416="",NOT(ISNUMBER(E416)),NOT(ISNUMBER(F416)),M416="취소"),"",IF(COUNTIFS($D$2:$D$501,D416,$E$2:$E$501,"&lt;"&amp;F416,$F$2:$F$501,"&gt;"&amp;E416,$M$2:$M$501,"&lt;&gt;취소")&gt;1,"겹침",""))</f>
        <v/>
      </c>
    </row>
    <row r="417">
      <c r="A417" s="2" t="n"/>
      <c r="B417" s="3" t="n"/>
      <c r="C417" s="3" t="n"/>
      <c r="D417" s="3" t="n"/>
      <c r="E417" s="2" t="n"/>
      <c r="F417" s="2" t="n"/>
      <c r="G417" s="4">
        <f>IF(AND(ISNUMBER(E417),ISNUMBER(F417)),F417-E417,"")</f>
        <v/>
      </c>
      <c r="H417" s="3" t="n"/>
      <c r="I417" s="3" t="n"/>
      <c r="J417" s="4" t="n"/>
      <c r="K417" s="5" t="n"/>
      <c r="L417" s="4" t="n"/>
      <c r="M417" s="4" t="n"/>
      <c r="N417" s="3" t="n"/>
      <c r="O417" s="4">
        <f>IF(OR(D417="",NOT(ISNUMBER(E417)),NOT(ISNUMBER(F417)),M417="취소"),"",IF(COUNTIFS($D$2:$D$501,D417,$E$2:$E$501,"&lt;"&amp;F417,$F$2:$F$501,"&gt;"&amp;E417,$M$2:$M$501,"&lt;&gt;취소")&gt;1,"겹침",""))</f>
        <v/>
      </c>
    </row>
    <row r="418">
      <c r="A418" s="2" t="n"/>
      <c r="B418" s="3" t="n"/>
      <c r="C418" s="3" t="n"/>
      <c r="D418" s="3" t="n"/>
      <c r="E418" s="2" t="n"/>
      <c r="F418" s="2" t="n"/>
      <c r="G418" s="4">
        <f>IF(AND(ISNUMBER(E418),ISNUMBER(F418)),F418-E418,"")</f>
        <v/>
      </c>
      <c r="H418" s="3" t="n"/>
      <c r="I418" s="3" t="n"/>
      <c r="J418" s="4" t="n"/>
      <c r="K418" s="5" t="n"/>
      <c r="L418" s="4" t="n"/>
      <c r="M418" s="4" t="n"/>
      <c r="N418" s="3" t="n"/>
      <c r="O418" s="4">
        <f>IF(OR(D418="",NOT(ISNUMBER(E418)),NOT(ISNUMBER(F418)),M418="취소"),"",IF(COUNTIFS($D$2:$D$501,D418,$E$2:$E$501,"&lt;"&amp;F418,$F$2:$F$501,"&gt;"&amp;E418,$M$2:$M$501,"&lt;&gt;취소")&gt;1,"겹침",""))</f>
        <v/>
      </c>
    </row>
    <row r="419">
      <c r="A419" s="2" t="n"/>
      <c r="B419" s="3" t="n"/>
      <c r="C419" s="3" t="n"/>
      <c r="D419" s="3" t="n"/>
      <c r="E419" s="2" t="n"/>
      <c r="F419" s="2" t="n"/>
      <c r="G419" s="4">
        <f>IF(AND(ISNUMBER(E419),ISNUMBER(F419)),F419-E419,"")</f>
        <v/>
      </c>
      <c r="H419" s="3" t="n"/>
      <c r="I419" s="3" t="n"/>
      <c r="J419" s="4" t="n"/>
      <c r="K419" s="5" t="n"/>
      <c r="L419" s="4" t="n"/>
      <c r="M419" s="4" t="n"/>
      <c r="N419" s="3" t="n"/>
      <c r="O419" s="4">
        <f>IF(OR(D419="",NOT(ISNUMBER(E419)),NOT(ISNUMBER(F419)),M419="취소"),"",IF(COUNTIFS($D$2:$D$501,D419,$E$2:$E$501,"&lt;"&amp;F419,$F$2:$F$501,"&gt;"&amp;E419,$M$2:$M$501,"&lt;&gt;취소")&gt;1,"겹침",""))</f>
        <v/>
      </c>
    </row>
    <row r="420">
      <c r="A420" s="2" t="n"/>
      <c r="B420" s="3" t="n"/>
      <c r="C420" s="3" t="n"/>
      <c r="D420" s="3" t="n"/>
      <c r="E420" s="2" t="n"/>
      <c r="F420" s="2" t="n"/>
      <c r="G420" s="4">
        <f>IF(AND(ISNUMBER(E420),ISNUMBER(F420)),F420-E420,"")</f>
        <v/>
      </c>
      <c r="H420" s="3" t="n"/>
      <c r="I420" s="3" t="n"/>
      <c r="J420" s="4" t="n"/>
      <c r="K420" s="5" t="n"/>
      <c r="L420" s="4" t="n"/>
      <c r="M420" s="4" t="n"/>
      <c r="N420" s="3" t="n"/>
      <c r="O420" s="4">
        <f>IF(OR(D420="",NOT(ISNUMBER(E420)),NOT(ISNUMBER(F420)),M420="취소"),"",IF(COUNTIFS($D$2:$D$501,D420,$E$2:$E$501,"&lt;"&amp;F420,$F$2:$F$501,"&gt;"&amp;E420,$M$2:$M$501,"&lt;&gt;취소")&gt;1,"겹침",""))</f>
        <v/>
      </c>
    </row>
    <row r="421">
      <c r="A421" s="2" t="n"/>
      <c r="B421" s="3" t="n"/>
      <c r="C421" s="3" t="n"/>
      <c r="D421" s="3" t="n"/>
      <c r="E421" s="2" t="n"/>
      <c r="F421" s="2" t="n"/>
      <c r="G421" s="4">
        <f>IF(AND(ISNUMBER(E421),ISNUMBER(F421)),F421-E421,"")</f>
        <v/>
      </c>
      <c r="H421" s="3" t="n"/>
      <c r="I421" s="3" t="n"/>
      <c r="J421" s="4" t="n"/>
      <c r="K421" s="5" t="n"/>
      <c r="L421" s="4" t="n"/>
      <c r="M421" s="4" t="n"/>
      <c r="N421" s="3" t="n"/>
      <c r="O421" s="4">
        <f>IF(OR(D421="",NOT(ISNUMBER(E421)),NOT(ISNUMBER(F421)),M421="취소"),"",IF(COUNTIFS($D$2:$D$501,D421,$E$2:$E$501,"&lt;"&amp;F421,$F$2:$F$501,"&gt;"&amp;E421,$M$2:$M$501,"&lt;&gt;취소")&gt;1,"겹침",""))</f>
        <v/>
      </c>
    </row>
    <row r="422">
      <c r="A422" s="2" t="n"/>
      <c r="B422" s="3" t="n"/>
      <c r="C422" s="3" t="n"/>
      <c r="D422" s="3" t="n"/>
      <c r="E422" s="2" t="n"/>
      <c r="F422" s="2" t="n"/>
      <c r="G422" s="4">
        <f>IF(AND(ISNUMBER(E422),ISNUMBER(F422)),F422-E422,"")</f>
        <v/>
      </c>
      <c r="H422" s="3" t="n"/>
      <c r="I422" s="3" t="n"/>
      <c r="J422" s="4" t="n"/>
      <c r="K422" s="5" t="n"/>
      <c r="L422" s="4" t="n"/>
      <c r="M422" s="4" t="n"/>
      <c r="N422" s="3" t="n"/>
      <c r="O422" s="4">
        <f>IF(OR(D422="",NOT(ISNUMBER(E422)),NOT(ISNUMBER(F422)),M422="취소"),"",IF(COUNTIFS($D$2:$D$501,D422,$E$2:$E$501,"&lt;"&amp;F422,$F$2:$F$501,"&gt;"&amp;E422,$M$2:$M$501,"&lt;&gt;취소")&gt;1,"겹침",""))</f>
        <v/>
      </c>
    </row>
    <row r="423">
      <c r="A423" s="2" t="n"/>
      <c r="B423" s="3" t="n"/>
      <c r="C423" s="3" t="n"/>
      <c r="D423" s="3" t="n"/>
      <c r="E423" s="2" t="n"/>
      <c r="F423" s="2" t="n"/>
      <c r="G423" s="4">
        <f>IF(AND(ISNUMBER(E423),ISNUMBER(F423)),F423-E423,"")</f>
        <v/>
      </c>
      <c r="H423" s="3" t="n"/>
      <c r="I423" s="3" t="n"/>
      <c r="J423" s="4" t="n"/>
      <c r="K423" s="5" t="n"/>
      <c r="L423" s="4" t="n"/>
      <c r="M423" s="4" t="n"/>
      <c r="N423" s="3" t="n"/>
      <c r="O423" s="4">
        <f>IF(OR(D423="",NOT(ISNUMBER(E423)),NOT(ISNUMBER(F423)),M423="취소"),"",IF(COUNTIFS($D$2:$D$501,D423,$E$2:$E$501,"&lt;"&amp;F423,$F$2:$F$501,"&gt;"&amp;E423,$M$2:$M$501,"&lt;&gt;취소")&gt;1,"겹침",""))</f>
        <v/>
      </c>
    </row>
    <row r="424">
      <c r="A424" s="2" t="n"/>
      <c r="B424" s="3" t="n"/>
      <c r="C424" s="3" t="n"/>
      <c r="D424" s="3" t="n"/>
      <c r="E424" s="2" t="n"/>
      <c r="F424" s="2" t="n"/>
      <c r="G424" s="4">
        <f>IF(AND(ISNUMBER(E424),ISNUMBER(F424)),F424-E424,"")</f>
        <v/>
      </c>
      <c r="H424" s="3" t="n"/>
      <c r="I424" s="3" t="n"/>
      <c r="J424" s="4" t="n"/>
      <c r="K424" s="5" t="n"/>
      <c r="L424" s="4" t="n"/>
      <c r="M424" s="4" t="n"/>
      <c r="N424" s="3" t="n"/>
      <c r="O424" s="4">
        <f>IF(OR(D424="",NOT(ISNUMBER(E424)),NOT(ISNUMBER(F424)),M424="취소"),"",IF(COUNTIFS($D$2:$D$501,D424,$E$2:$E$501,"&lt;"&amp;F424,$F$2:$F$501,"&gt;"&amp;E424,$M$2:$M$501,"&lt;&gt;취소")&gt;1,"겹침",""))</f>
        <v/>
      </c>
    </row>
    <row r="425">
      <c r="A425" s="2" t="n"/>
      <c r="B425" s="3" t="n"/>
      <c r="C425" s="3" t="n"/>
      <c r="D425" s="3" t="n"/>
      <c r="E425" s="2" t="n"/>
      <c r="F425" s="2" t="n"/>
      <c r="G425" s="4">
        <f>IF(AND(ISNUMBER(E425),ISNUMBER(F425)),F425-E425,"")</f>
        <v/>
      </c>
      <c r="H425" s="3" t="n"/>
      <c r="I425" s="3" t="n"/>
      <c r="J425" s="4" t="n"/>
      <c r="K425" s="5" t="n"/>
      <c r="L425" s="4" t="n"/>
      <c r="M425" s="4" t="n"/>
      <c r="N425" s="3" t="n"/>
      <c r="O425" s="4">
        <f>IF(OR(D425="",NOT(ISNUMBER(E425)),NOT(ISNUMBER(F425)),M425="취소"),"",IF(COUNTIFS($D$2:$D$501,D425,$E$2:$E$501,"&lt;"&amp;F425,$F$2:$F$501,"&gt;"&amp;E425,$M$2:$M$501,"&lt;&gt;취소")&gt;1,"겹침",""))</f>
        <v/>
      </c>
    </row>
    <row r="426">
      <c r="A426" s="2" t="n"/>
      <c r="B426" s="3" t="n"/>
      <c r="C426" s="3" t="n"/>
      <c r="D426" s="3" t="n"/>
      <c r="E426" s="2" t="n"/>
      <c r="F426" s="2" t="n"/>
      <c r="G426" s="4">
        <f>IF(AND(ISNUMBER(E426),ISNUMBER(F426)),F426-E426,"")</f>
        <v/>
      </c>
      <c r="H426" s="3" t="n"/>
      <c r="I426" s="3" t="n"/>
      <c r="J426" s="4" t="n"/>
      <c r="K426" s="5" t="n"/>
      <c r="L426" s="4" t="n"/>
      <c r="M426" s="4" t="n"/>
      <c r="N426" s="3" t="n"/>
      <c r="O426" s="4">
        <f>IF(OR(D426="",NOT(ISNUMBER(E426)),NOT(ISNUMBER(F426)),M426="취소"),"",IF(COUNTIFS($D$2:$D$501,D426,$E$2:$E$501,"&lt;"&amp;F426,$F$2:$F$501,"&gt;"&amp;E426,$M$2:$M$501,"&lt;&gt;취소")&gt;1,"겹침",""))</f>
        <v/>
      </c>
    </row>
    <row r="427">
      <c r="A427" s="2" t="n"/>
      <c r="B427" s="3" t="n"/>
      <c r="C427" s="3" t="n"/>
      <c r="D427" s="3" t="n"/>
      <c r="E427" s="2" t="n"/>
      <c r="F427" s="2" t="n"/>
      <c r="G427" s="4">
        <f>IF(AND(ISNUMBER(E427),ISNUMBER(F427)),F427-E427,"")</f>
        <v/>
      </c>
      <c r="H427" s="3" t="n"/>
      <c r="I427" s="3" t="n"/>
      <c r="J427" s="4" t="n"/>
      <c r="K427" s="5" t="n"/>
      <c r="L427" s="4" t="n"/>
      <c r="M427" s="4" t="n"/>
      <c r="N427" s="3" t="n"/>
      <c r="O427" s="4">
        <f>IF(OR(D427="",NOT(ISNUMBER(E427)),NOT(ISNUMBER(F427)),M427="취소"),"",IF(COUNTIFS($D$2:$D$501,D427,$E$2:$E$501,"&lt;"&amp;F427,$F$2:$F$501,"&gt;"&amp;E427,$M$2:$M$501,"&lt;&gt;취소")&gt;1,"겹침",""))</f>
        <v/>
      </c>
    </row>
    <row r="428">
      <c r="A428" s="2" t="n"/>
      <c r="B428" s="3" t="n"/>
      <c r="C428" s="3" t="n"/>
      <c r="D428" s="3" t="n"/>
      <c r="E428" s="2" t="n"/>
      <c r="F428" s="2" t="n"/>
      <c r="G428" s="4">
        <f>IF(AND(ISNUMBER(E428),ISNUMBER(F428)),F428-E428,"")</f>
        <v/>
      </c>
      <c r="H428" s="3" t="n"/>
      <c r="I428" s="3" t="n"/>
      <c r="J428" s="4" t="n"/>
      <c r="K428" s="5" t="n"/>
      <c r="L428" s="4" t="n"/>
      <c r="M428" s="4" t="n"/>
      <c r="N428" s="3" t="n"/>
      <c r="O428" s="4">
        <f>IF(OR(D428="",NOT(ISNUMBER(E428)),NOT(ISNUMBER(F428)),M428="취소"),"",IF(COUNTIFS($D$2:$D$501,D428,$E$2:$E$501,"&lt;"&amp;F428,$F$2:$F$501,"&gt;"&amp;E428,$M$2:$M$501,"&lt;&gt;취소")&gt;1,"겹침",""))</f>
        <v/>
      </c>
    </row>
    <row r="429">
      <c r="A429" s="2" t="n"/>
      <c r="B429" s="3" t="n"/>
      <c r="C429" s="3" t="n"/>
      <c r="D429" s="3" t="n"/>
      <c r="E429" s="2" t="n"/>
      <c r="F429" s="2" t="n"/>
      <c r="G429" s="4">
        <f>IF(AND(ISNUMBER(E429),ISNUMBER(F429)),F429-E429,"")</f>
        <v/>
      </c>
      <c r="H429" s="3" t="n"/>
      <c r="I429" s="3" t="n"/>
      <c r="J429" s="4" t="n"/>
      <c r="K429" s="5" t="n"/>
      <c r="L429" s="4" t="n"/>
      <c r="M429" s="4" t="n"/>
      <c r="N429" s="3" t="n"/>
      <c r="O429" s="4">
        <f>IF(OR(D429="",NOT(ISNUMBER(E429)),NOT(ISNUMBER(F429)),M429="취소"),"",IF(COUNTIFS($D$2:$D$501,D429,$E$2:$E$501,"&lt;"&amp;F429,$F$2:$F$501,"&gt;"&amp;E429,$M$2:$M$501,"&lt;&gt;취소")&gt;1,"겹침",""))</f>
        <v/>
      </c>
    </row>
    <row r="430">
      <c r="A430" s="2" t="n"/>
      <c r="B430" s="3" t="n"/>
      <c r="C430" s="3" t="n"/>
      <c r="D430" s="3" t="n"/>
      <c r="E430" s="2" t="n"/>
      <c r="F430" s="2" t="n"/>
      <c r="G430" s="4">
        <f>IF(AND(ISNUMBER(E430),ISNUMBER(F430)),F430-E430,"")</f>
        <v/>
      </c>
      <c r="H430" s="3" t="n"/>
      <c r="I430" s="3" t="n"/>
      <c r="J430" s="4" t="n"/>
      <c r="K430" s="5" t="n"/>
      <c r="L430" s="4" t="n"/>
      <c r="M430" s="4" t="n"/>
      <c r="N430" s="3" t="n"/>
      <c r="O430" s="4">
        <f>IF(OR(D430="",NOT(ISNUMBER(E430)),NOT(ISNUMBER(F430)),M430="취소"),"",IF(COUNTIFS($D$2:$D$501,D430,$E$2:$E$501,"&lt;"&amp;F430,$F$2:$F$501,"&gt;"&amp;E430,$M$2:$M$501,"&lt;&gt;취소")&gt;1,"겹침",""))</f>
        <v/>
      </c>
    </row>
    <row r="431">
      <c r="A431" s="2" t="n"/>
      <c r="B431" s="3" t="n"/>
      <c r="C431" s="3" t="n"/>
      <c r="D431" s="3" t="n"/>
      <c r="E431" s="2" t="n"/>
      <c r="F431" s="2" t="n"/>
      <c r="G431" s="4">
        <f>IF(AND(ISNUMBER(E431),ISNUMBER(F431)),F431-E431,"")</f>
        <v/>
      </c>
      <c r="H431" s="3" t="n"/>
      <c r="I431" s="3" t="n"/>
      <c r="J431" s="4" t="n"/>
      <c r="K431" s="5" t="n"/>
      <c r="L431" s="4" t="n"/>
      <c r="M431" s="4" t="n"/>
      <c r="N431" s="3" t="n"/>
      <c r="O431" s="4">
        <f>IF(OR(D431="",NOT(ISNUMBER(E431)),NOT(ISNUMBER(F431)),M431="취소"),"",IF(COUNTIFS($D$2:$D$501,D431,$E$2:$E$501,"&lt;"&amp;F431,$F$2:$F$501,"&gt;"&amp;E431,$M$2:$M$501,"&lt;&gt;취소")&gt;1,"겹침",""))</f>
        <v/>
      </c>
    </row>
    <row r="432">
      <c r="A432" s="2" t="n"/>
      <c r="B432" s="3" t="n"/>
      <c r="C432" s="3" t="n"/>
      <c r="D432" s="3" t="n"/>
      <c r="E432" s="2" t="n"/>
      <c r="F432" s="2" t="n"/>
      <c r="G432" s="4">
        <f>IF(AND(ISNUMBER(E432),ISNUMBER(F432)),F432-E432,"")</f>
        <v/>
      </c>
      <c r="H432" s="3" t="n"/>
      <c r="I432" s="3" t="n"/>
      <c r="J432" s="4" t="n"/>
      <c r="K432" s="5" t="n"/>
      <c r="L432" s="4" t="n"/>
      <c r="M432" s="4" t="n"/>
      <c r="N432" s="3" t="n"/>
      <c r="O432" s="4">
        <f>IF(OR(D432="",NOT(ISNUMBER(E432)),NOT(ISNUMBER(F432)),M432="취소"),"",IF(COUNTIFS($D$2:$D$501,D432,$E$2:$E$501,"&lt;"&amp;F432,$F$2:$F$501,"&gt;"&amp;E432,$M$2:$M$501,"&lt;&gt;취소")&gt;1,"겹침",""))</f>
        <v/>
      </c>
    </row>
    <row r="433">
      <c r="A433" s="2" t="n"/>
      <c r="B433" s="3" t="n"/>
      <c r="C433" s="3" t="n"/>
      <c r="D433" s="3" t="n"/>
      <c r="E433" s="2" t="n"/>
      <c r="F433" s="2" t="n"/>
      <c r="G433" s="4">
        <f>IF(AND(ISNUMBER(E433),ISNUMBER(F433)),F433-E433,"")</f>
        <v/>
      </c>
      <c r="H433" s="3" t="n"/>
      <c r="I433" s="3" t="n"/>
      <c r="J433" s="4" t="n"/>
      <c r="K433" s="5" t="n"/>
      <c r="L433" s="4" t="n"/>
      <c r="M433" s="4" t="n"/>
      <c r="N433" s="3" t="n"/>
      <c r="O433" s="4">
        <f>IF(OR(D433="",NOT(ISNUMBER(E433)),NOT(ISNUMBER(F433)),M433="취소"),"",IF(COUNTIFS($D$2:$D$501,D433,$E$2:$E$501,"&lt;"&amp;F433,$F$2:$F$501,"&gt;"&amp;E433,$M$2:$M$501,"&lt;&gt;취소")&gt;1,"겹침",""))</f>
        <v/>
      </c>
    </row>
    <row r="434">
      <c r="A434" s="2" t="n"/>
      <c r="B434" s="3" t="n"/>
      <c r="C434" s="3" t="n"/>
      <c r="D434" s="3" t="n"/>
      <c r="E434" s="2" t="n"/>
      <c r="F434" s="2" t="n"/>
      <c r="G434" s="4">
        <f>IF(AND(ISNUMBER(E434),ISNUMBER(F434)),F434-E434,"")</f>
        <v/>
      </c>
      <c r="H434" s="3" t="n"/>
      <c r="I434" s="3" t="n"/>
      <c r="J434" s="4" t="n"/>
      <c r="K434" s="5" t="n"/>
      <c r="L434" s="4" t="n"/>
      <c r="M434" s="4" t="n"/>
      <c r="N434" s="3" t="n"/>
      <c r="O434" s="4">
        <f>IF(OR(D434="",NOT(ISNUMBER(E434)),NOT(ISNUMBER(F434)),M434="취소"),"",IF(COUNTIFS($D$2:$D$501,D434,$E$2:$E$501,"&lt;"&amp;F434,$F$2:$F$501,"&gt;"&amp;E434,$M$2:$M$501,"&lt;&gt;취소")&gt;1,"겹침",""))</f>
        <v/>
      </c>
    </row>
    <row r="435">
      <c r="A435" s="2" t="n"/>
      <c r="B435" s="3" t="n"/>
      <c r="C435" s="3" t="n"/>
      <c r="D435" s="3" t="n"/>
      <c r="E435" s="2" t="n"/>
      <c r="F435" s="2" t="n"/>
      <c r="G435" s="4">
        <f>IF(AND(ISNUMBER(E435),ISNUMBER(F435)),F435-E435,"")</f>
        <v/>
      </c>
      <c r="H435" s="3" t="n"/>
      <c r="I435" s="3" t="n"/>
      <c r="J435" s="4" t="n"/>
      <c r="K435" s="5" t="n"/>
      <c r="L435" s="4" t="n"/>
      <c r="M435" s="4" t="n"/>
      <c r="N435" s="3" t="n"/>
      <c r="O435" s="4">
        <f>IF(OR(D435="",NOT(ISNUMBER(E435)),NOT(ISNUMBER(F435)),M435="취소"),"",IF(COUNTIFS($D$2:$D$501,D435,$E$2:$E$501,"&lt;"&amp;F435,$F$2:$F$501,"&gt;"&amp;E435,$M$2:$M$501,"&lt;&gt;취소")&gt;1,"겹침",""))</f>
        <v/>
      </c>
    </row>
    <row r="436">
      <c r="A436" s="2" t="n"/>
      <c r="B436" s="3" t="n"/>
      <c r="C436" s="3" t="n"/>
      <c r="D436" s="3" t="n"/>
      <c r="E436" s="2" t="n"/>
      <c r="F436" s="2" t="n"/>
      <c r="G436" s="4">
        <f>IF(AND(ISNUMBER(E436),ISNUMBER(F436)),F436-E436,"")</f>
        <v/>
      </c>
      <c r="H436" s="3" t="n"/>
      <c r="I436" s="3" t="n"/>
      <c r="J436" s="4" t="n"/>
      <c r="K436" s="5" t="n"/>
      <c r="L436" s="4" t="n"/>
      <c r="M436" s="4" t="n"/>
      <c r="N436" s="3" t="n"/>
      <c r="O436" s="4">
        <f>IF(OR(D436="",NOT(ISNUMBER(E436)),NOT(ISNUMBER(F436)),M436="취소"),"",IF(COUNTIFS($D$2:$D$501,D436,$E$2:$E$501,"&lt;"&amp;F436,$F$2:$F$501,"&gt;"&amp;E436,$M$2:$M$501,"&lt;&gt;취소")&gt;1,"겹침",""))</f>
        <v/>
      </c>
    </row>
    <row r="437">
      <c r="A437" s="2" t="n"/>
      <c r="B437" s="3" t="n"/>
      <c r="C437" s="3" t="n"/>
      <c r="D437" s="3" t="n"/>
      <c r="E437" s="2" t="n"/>
      <c r="F437" s="2" t="n"/>
      <c r="G437" s="4">
        <f>IF(AND(ISNUMBER(E437),ISNUMBER(F437)),F437-E437,"")</f>
        <v/>
      </c>
      <c r="H437" s="3" t="n"/>
      <c r="I437" s="3" t="n"/>
      <c r="J437" s="4" t="n"/>
      <c r="K437" s="5" t="n"/>
      <c r="L437" s="4" t="n"/>
      <c r="M437" s="4" t="n"/>
      <c r="N437" s="3" t="n"/>
      <c r="O437" s="4">
        <f>IF(OR(D437="",NOT(ISNUMBER(E437)),NOT(ISNUMBER(F437)),M437="취소"),"",IF(COUNTIFS($D$2:$D$501,D437,$E$2:$E$501,"&lt;"&amp;F437,$F$2:$F$501,"&gt;"&amp;E437,$M$2:$M$501,"&lt;&gt;취소")&gt;1,"겹침",""))</f>
        <v/>
      </c>
    </row>
    <row r="438">
      <c r="A438" s="2" t="n"/>
      <c r="B438" s="3" t="n"/>
      <c r="C438" s="3" t="n"/>
      <c r="D438" s="3" t="n"/>
      <c r="E438" s="2" t="n"/>
      <c r="F438" s="2" t="n"/>
      <c r="G438" s="4">
        <f>IF(AND(ISNUMBER(E438),ISNUMBER(F438)),F438-E438,"")</f>
        <v/>
      </c>
      <c r="H438" s="3" t="n"/>
      <c r="I438" s="3" t="n"/>
      <c r="J438" s="4" t="n"/>
      <c r="K438" s="5" t="n"/>
      <c r="L438" s="4" t="n"/>
      <c r="M438" s="4" t="n"/>
      <c r="N438" s="3" t="n"/>
      <c r="O438" s="4">
        <f>IF(OR(D438="",NOT(ISNUMBER(E438)),NOT(ISNUMBER(F438)),M438="취소"),"",IF(COUNTIFS($D$2:$D$501,D438,$E$2:$E$501,"&lt;"&amp;F438,$F$2:$F$501,"&gt;"&amp;E438,$M$2:$M$501,"&lt;&gt;취소")&gt;1,"겹침",""))</f>
        <v/>
      </c>
    </row>
    <row r="439">
      <c r="A439" s="2" t="n"/>
      <c r="B439" s="3" t="n"/>
      <c r="C439" s="3" t="n"/>
      <c r="D439" s="3" t="n"/>
      <c r="E439" s="2" t="n"/>
      <c r="F439" s="2" t="n"/>
      <c r="G439" s="4">
        <f>IF(AND(ISNUMBER(E439),ISNUMBER(F439)),F439-E439,"")</f>
        <v/>
      </c>
      <c r="H439" s="3" t="n"/>
      <c r="I439" s="3" t="n"/>
      <c r="J439" s="4" t="n"/>
      <c r="K439" s="5" t="n"/>
      <c r="L439" s="4" t="n"/>
      <c r="M439" s="4" t="n"/>
      <c r="N439" s="3" t="n"/>
      <c r="O439" s="4">
        <f>IF(OR(D439="",NOT(ISNUMBER(E439)),NOT(ISNUMBER(F439)),M439="취소"),"",IF(COUNTIFS($D$2:$D$501,D439,$E$2:$E$501,"&lt;"&amp;F439,$F$2:$F$501,"&gt;"&amp;E439,$M$2:$M$501,"&lt;&gt;취소")&gt;1,"겹침",""))</f>
        <v/>
      </c>
    </row>
    <row r="440">
      <c r="A440" s="2" t="n"/>
      <c r="B440" s="3" t="n"/>
      <c r="C440" s="3" t="n"/>
      <c r="D440" s="3" t="n"/>
      <c r="E440" s="2" t="n"/>
      <c r="F440" s="2" t="n"/>
      <c r="G440" s="4">
        <f>IF(AND(ISNUMBER(E440),ISNUMBER(F440)),F440-E440,"")</f>
        <v/>
      </c>
      <c r="H440" s="3" t="n"/>
      <c r="I440" s="3" t="n"/>
      <c r="J440" s="4" t="n"/>
      <c r="K440" s="5" t="n"/>
      <c r="L440" s="4" t="n"/>
      <c r="M440" s="4" t="n"/>
      <c r="N440" s="3" t="n"/>
      <c r="O440" s="4">
        <f>IF(OR(D440="",NOT(ISNUMBER(E440)),NOT(ISNUMBER(F440)),M440="취소"),"",IF(COUNTIFS($D$2:$D$501,D440,$E$2:$E$501,"&lt;"&amp;F440,$F$2:$F$501,"&gt;"&amp;E440,$M$2:$M$501,"&lt;&gt;취소")&gt;1,"겹침",""))</f>
        <v/>
      </c>
    </row>
    <row r="441">
      <c r="A441" s="2" t="n"/>
      <c r="B441" s="3" t="n"/>
      <c r="C441" s="3" t="n"/>
      <c r="D441" s="3" t="n"/>
      <c r="E441" s="2" t="n"/>
      <c r="F441" s="2" t="n"/>
      <c r="G441" s="4">
        <f>IF(AND(ISNUMBER(E441),ISNUMBER(F441)),F441-E441,"")</f>
        <v/>
      </c>
      <c r="H441" s="3" t="n"/>
      <c r="I441" s="3" t="n"/>
      <c r="J441" s="4" t="n"/>
      <c r="K441" s="5" t="n"/>
      <c r="L441" s="4" t="n"/>
      <c r="M441" s="4" t="n"/>
      <c r="N441" s="3" t="n"/>
      <c r="O441" s="4">
        <f>IF(OR(D441="",NOT(ISNUMBER(E441)),NOT(ISNUMBER(F441)),M441="취소"),"",IF(COUNTIFS($D$2:$D$501,D441,$E$2:$E$501,"&lt;"&amp;F441,$F$2:$F$501,"&gt;"&amp;E441,$M$2:$M$501,"&lt;&gt;취소")&gt;1,"겹침",""))</f>
        <v/>
      </c>
    </row>
    <row r="442">
      <c r="A442" s="2" t="n"/>
      <c r="B442" s="3" t="n"/>
      <c r="C442" s="3" t="n"/>
      <c r="D442" s="3" t="n"/>
      <c r="E442" s="2" t="n"/>
      <c r="F442" s="2" t="n"/>
      <c r="G442" s="4">
        <f>IF(AND(ISNUMBER(E442),ISNUMBER(F442)),F442-E442,"")</f>
        <v/>
      </c>
      <c r="H442" s="3" t="n"/>
      <c r="I442" s="3" t="n"/>
      <c r="J442" s="4" t="n"/>
      <c r="K442" s="5" t="n"/>
      <c r="L442" s="4" t="n"/>
      <c r="M442" s="4" t="n"/>
      <c r="N442" s="3" t="n"/>
      <c r="O442" s="4">
        <f>IF(OR(D442="",NOT(ISNUMBER(E442)),NOT(ISNUMBER(F442)),M442="취소"),"",IF(COUNTIFS($D$2:$D$501,D442,$E$2:$E$501,"&lt;"&amp;F442,$F$2:$F$501,"&gt;"&amp;E442,$M$2:$M$501,"&lt;&gt;취소")&gt;1,"겹침",""))</f>
        <v/>
      </c>
    </row>
    <row r="443">
      <c r="A443" s="2" t="n"/>
      <c r="B443" s="3" t="n"/>
      <c r="C443" s="3" t="n"/>
      <c r="D443" s="3" t="n"/>
      <c r="E443" s="2" t="n"/>
      <c r="F443" s="2" t="n"/>
      <c r="G443" s="4">
        <f>IF(AND(ISNUMBER(E443),ISNUMBER(F443)),F443-E443,"")</f>
        <v/>
      </c>
      <c r="H443" s="3" t="n"/>
      <c r="I443" s="3" t="n"/>
      <c r="J443" s="4" t="n"/>
      <c r="K443" s="5" t="n"/>
      <c r="L443" s="4" t="n"/>
      <c r="M443" s="4" t="n"/>
      <c r="N443" s="3" t="n"/>
      <c r="O443" s="4">
        <f>IF(OR(D443="",NOT(ISNUMBER(E443)),NOT(ISNUMBER(F443)),M443="취소"),"",IF(COUNTIFS($D$2:$D$501,D443,$E$2:$E$501,"&lt;"&amp;F443,$F$2:$F$501,"&gt;"&amp;E443,$M$2:$M$501,"&lt;&gt;취소")&gt;1,"겹침",""))</f>
        <v/>
      </c>
    </row>
    <row r="444">
      <c r="A444" s="2" t="n"/>
      <c r="B444" s="3" t="n"/>
      <c r="C444" s="3" t="n"/>
      <c r="D444" s="3" t="n"/>
      <c r="E444" s="2" t="n"/>
      <c r="F444" s="2" t="n"/>
      <c r="G444" s="4">
        <f>IF(AND(ISNUMBER(E444),ISNUMBER(F444)),F444-E444,"")</f>
        <v/>
      </c>
      <c r="H444" s="3" t="n"/>
      <c r="I444" s="3" t="n"/>
      <c r="J444" s="4" t="n"/>
      <c r="K444" s="5" t="n"/>
      <c r="L444" s="4" t="n"/>
      <c r="M444" s="4" t="n"/>
      <c r="N444" s="3" t="n"/>
      <c r="O444" s="4">
        <f>IF(OR(D444="",NOT(ISNUMBER(E444)),NOT(ISNUMBER(F444)),M444="취소"),"",IF(COUNTIFS($D$2:$D$501,D444,$E$2:$E$501,"&lt;"&amp;F444,$F$2:$F$501,"&gt;"&amp;E444,$M$2:$M$501,"&lt;&gt;취소")&gt;1,"겹침",""))</f>
        <v/>
      </c>
    </row>
    <row r="445">
      <c r="A445" s="2" t="n"/>
      <c r="B445" s="3" t="n"/>
      <c r="C445" s="3" t="n"/>
      <c r="D445" s="3" t="n"/>
      <c r="E445" s="2" t="n"/>
      <c r="F445" s="2" t="n"/>
      <c r="G445" s="4">
        <f>IF(AND(ISNUMBER(E445),ISNUMBER(F445)),F445-E445,"")</f>
        <v/>
      </c>
      <c r="H445" s="3" t="n"/>
      <c r="I445" s="3" t="n"/>
      <c r="J445" s="4" t="n"/>
      <c r="K445" s="5" t="n"/>
      <c r="L445" s="4" t="n"/>
      <c r="M445" s="4" t="n"/>
      <c r="N445" s="3" t="n"/>
      <c r="O445" s="4">
        <f>IF(OR(D445="",NOT(ISNUMBER(E445)),NOT(ISNUMBER(F445)),M445="취소"),"",IF(COUNTIFS($D$2:$D$501,D445,$E$2:$E$501,"&lt;"&amp;F445,$F$2:$F$501,"&gt;"&amp;E445,$M$2:$M$501,"&lt;&gt;취소")&gt;1,"겹침",""))</f>
        <v/>
      </c>
    </row>
    <row r="446">
      <c r="A446" s="2" t="n"/>
      <c r="B446" s="3" t="n"/>
      <c r="C446" s="3" t="n"/>
      <c r="D446" s="3" t="n"/>
      <c r="E446" s="2" t="n"/>
      <c r="F446" s="2" t="n"/>
      <c r="G446" s="4">
        <f>IF(AND(ISNUMBER(E446),ISNUMBER(F446)),F446-E446,"")</f>
        <v/>
      </c>
      <c r="H446" s="3" t="n"/>
      <c r="I446" s="3" t="n"/>
      <c r="J446" s="4" t="n"/>
      <c r="K446" s="5" t="n"/>
      <c r="L446" s="4" t="n"/>
      <c r="M446" s="4" t="n"/>
      <c r="N446" s="3" t="n"/>
      <c r="O446" s="4">
        <f>IF(OR(D446="",NOT(ISNUMBER(E446)),NOT(ISNUMBER(F446)),M446="취소"),"",IF(COUNTIFS($D$2:$D$501,D446,$E$2:$E$501,"&lt;"&amp;F446,$F$2:$F$501,"&gt;"&amp;E446,$M$2:$M$501,"&lt;&gt;취소")&gt;1,"겹침",""))</f>
        <v/>
      </c>
    </row>
    <row r="447">
      <c r="A447" s="2" t="n"/>
      <c r="B447" s="3" t="n"/>
      <c r="C447" s="3" t="n"/>
      <c r="D447" s="3" t="n"/>
      <c r="E447" s="2" t="n"/>
      <c r="F447" s="2" t="n"/>
      <c r="G447" s="4">
        <f>IF(AND(ISNUMBER(E447),ISNUMBER(F447)),F447-E447,"")</f>
        <v/>
      </c>
      <c r="H447" s="3" t="n"/>
      <c r="I447" s="3" t="n"/>
      <c r="J447" s="4" t="n"/>
      <c r="K447" s="5" t="n"/>
      <c r="L447" s="4" t="n"/>
      <c r="M447" s="4" t="n"/>
      <c r="N447" s="3" t="n"/>
      <c r="O447" s="4">
        <f>IF(OR(D447="",NOT(ISNUMBER(E447)),NOT(ISNUMBER(F447)),M447="취소"),"",IF(COUNTIFS($D$2:$D$501,D447,$E$2:$E$501,"&lt;"&amp;F447,$F$2:$F$501,"&gt;"&amp;E447,$M$2:$M$501,"&lt;&gt;취소")&gt;1,"겹침",""))</f>
        <v/>
      </c>
    </row>
    <row r="448">
      <c r="A448" s="2" t="n"/>
      <c r="B448" s="3" t="n"/>
      <c r="C448" s="3" t="n"/>
      <c r="D448" s="3" t="n"/>
      <c r="E448" s="2" t="n"/>
      <c r="F448" s="2" t="n"/>
      <c r="G448" s="4">
        <f>IF(AND(ISNUMBER(E448),ISNUMBER(F448)),F448-E448,"")</f>
        <v/>
      </c>
      <c r="H448" s="3" t="n"/>
      <c r="I448" s="3" t="n"/>
      <c r="J448" s="4" t="n"/>
      <c r="K448" s="5" t="n"/>
      <c r="L448" s="4" t="n"/>
      <c r="M448" s="4" t="n"/>
      <c r="N448" s="3" t="n"/>
      <c r="O448" s="4">
        <f>IF(OR(D448="",NOT(ISNUMBER(E448)),NOT(ISNUMBER(F448)),M448="취소"),"",IF(COUNTIFS($D$2:$D$501,D448,$E$2:$E$501,"&lt;"&amp;F448,$F$2:$F$501,"&gt;"&amp;E448,$M$2:$M$501,"&lt;&gt;취소")&gt;1,"겹침",""))</f>
        <v/>
      </c>
    </row>
    <row r="449">
      <c r="A449" s="2" t="n"/>
      <c r="B449" s="3" t="n"/>
      <c r="C449" s="3" t="n"/>
      <c r="D449" s="3" t="n"/>
      <c r="E449" s="2" t="n"/>
      <c r="F449" s="2" t="n"/>
      <c r="G449" s="4">
        <f>IF(AND(ISNUMBER(E449),ISNUMBER(F449)),F449-E449,"")</f>
        <v/>
      </c>
      <c r="H449" s="3" t="n"/>
      <c r="I449" s="3" t="n"/>
      <c r="J449" s="4" t="n"/>
      <c r="K449" s="5" t="n"/>
      <c r="L449" s="4" t="n"/>
      <c r="M449" s="4" t="n"/>
      <c r="N449" s="3" t="n"/>
      <c r="O449" s="4">
        <f>IF(OR(D449="",NOT(ISNUMBER(E449)),NOT(ISNUMBER(F449)),M449="취소"),"",IF(COUNTIFS($D$2:$D$501,D449,$E$2:$E$501,"&lt;"&amp;F449,$F$2:$F$501,"&gt;"&amp;E449,$M$2:$M$501,"&lt;&gt;취소")&gt;1,"겹침",""))</f>
        <v/>
      </c>
    </row>
    <row r="450">
      <c r="A450" s="2" t="n"/>
      <c r="B450" s="3" t="n"/>
      <c r="C450" s="3" t="n"/>
      <c r="D450" s="3" t="n"/>
      <c r="E450" s="2" t="n"/>
      <c r="F450" s="2" t="n"/>
      <c r="G450" s="4">
        <f>IF(AND(ISNUMBER(E450),ISNUMBER(F450)),F450-E450,"")</f>
        <v/>
      </c>
      <c r="H450" s="3" t="n"/>
      <c r="I450" s="3" t="n"/>
      <c r="J450" s="4" t="n"/>
      <c r="K450" s="5" t="n"/>
      <c r="L450" s="4" t="n"/>
      <c r="M450" s="4" t="n"/>
      <c r="N450" s="3" t="n"/>
      <c r="O450" s="4">
        <f>IF(OR(D450="",NOT(ISNUMBER(E450)),NOT(ISNUMBER(F450)),M450="취소"),"",IF(COUNTIFS($D$2:$D$501,D450,$E$2:$E$501,"&lt;"&amp;F450,$F$2:$F$501,"&gt;"&amp;E450,$M$2:$M$501,"&lt;&gt;취소")&gt;1,"겹침",""))</f>
        <v/>
      </c>
    </row>
    <row r="451">
      <c r="A451" s="2" t="n"/>
      <c r="B451" s="3" t="n"/>
      <c r="C451" s="3" t="n"/>
      <c r="D451" s="3" t="n"/>
      <c r="E451" s="2" t="n"/>
      <c r="F451" s="2" t="n"/>
      <c r="G451" s="4">
        <f>IF(AND(ISNUMBER(E451),ISNUMBER(F451)),F451-E451,"")</f>
        <v/>
      </c>
      <c r="H451" s="3" t="n"/>
      <c r="I451" s="3" t="n"/>
      <c r="J451" s="4" t="n"/>
      <c r="K451" s="5" t="n"/>
      <c r="L451" s="4" t="n"/>
      <c r="M451" s="4" t="n"/>
      <c r="N451" s="3" t="n"/>
      <c r="O451" s="4">
        <f>IF(OR(D451="",NOT(ISNUMBER(E451)),NOT(ISNUMBER(F451)),M451="취소"),"",IF(COUNTIFS($D$2:$D$501,D451,$E$2:$E$501,"&lt;"&amp;F451,$F$2:$F$501,"&gt;"&amp;E451,$M$2:$M$501,"&lt;&gt;취소")&gt;1,"겹침",""))</f>
        <v/>
      </c>
    </row>
    <row r="452">
      <c r="A452" s="2" t="n"/>
      <c r="B452" s="3" t="n"/>
      <c r="C452" s="3" t="n"/>
      <c r="D452" s="3" t="n"/>
      <c r="E452" s="2" t="n"/>
      <c r="F452" s="2" t="n"/>
      <c r="G452" s="4">
        <f>IF(AND(ISNUMBER(E452),ISNUMBER(F452)),F452-E452,"")</f>
        <v/>
      </c>
      <c r="H452" s="3" t="n"/>
      <c r="I452" s="3" t="n"/>
      <c r="J452" s="4" t="n"/>
      <c r="K452" s="5" t="n"/>
      <c r="L452" s="4" t="n"/>
      <c r="M452" s="4" t="n"/>
      <c r="N452" s="3" t="n"/>
      <c r="O452" s="4">
        <f>IF(OR(D452="",NOT(ISNUMBER(E452)),NOT(ISNUMBER(F452)),M452="취소"),"",IF(COUNTIFS($D$2:$D$501,D452,$E$2:$E$501,"&lt;"&amp;F452,$F$2:$F$501,"&gt;"&amp;E452,$M$2:$M$501,"&lt;&gt;취소")&gt;1,"겹침",""))</f>
        <v/>
      </c>
    </row>
    <row r="453">
      <c r="A453" s="2" t="n"/>
      <c r="B453" s="3" t="n"/>
      <c r="C453" s="3" t="n"/>
      <c r="D453" s="3" t="n"/>
      <c r="E453" s="2" t="n"/>
      <c r="F453" s="2" t="n"/>
      <c r="G453" s="4">
        <f>IF(AND(ISNUMBER(E453),ISNUMBER(F453)),F453-E453,"")</f>
        <v/>
      </c>
      <c r="H453" s="3" t="n"/>
      <c r="I453" s="3" t="n"/>
      <c r="J453" s="4" t="n"/>
      <c r="K453" s="5" t="n"/>
      <c r="L453" s="4" t="n"/>
      <c r="M453" s="4" t="n"/>
      <c r="N453" s="3" t="n"/>
      <c r="O453" s="4">
        <f>IF(OR(D453="",NOT(ISNUMBER(E453)),NOT(ISNUMBER(F453)),M453="취소"),"",IF(COUNTIFS($D$2:$D$501,D453,$E$2:$E$501,"&lt;"&amp;F453,$F$2:$F$501,"&gt;"&amp;E453,$M$2:$M$501,"&lt;&gt;취소")&gt;1,"겹침",""))</f>
        <v/>
      </c>
    </row>
    <row r="454">
      <c r="A454" s="2" t="n"/>
      <c r="B454" s="3" t="n"/>
      <c r="C454" s="3" t="n"/>
      <c r="D454" s="3" t="n"/>
      <c r="E454" s="2" t="n"/>
      <c r="F454" s="2" t="n"/>
      <c r="G454" s="4">
        <f>IF(AND(ISNUMBER(E454),ISNUMBER(F454)),F454-E454,"")</f>
        <v/>
      </c>
      <c r="H454" s="3" t="n"/>
      <c r="I454" s="3" t="n"/>
      <c r="J454" s="4" t="n"/>
      <c r="K454" s="5" t="n"/>
      <c r="L454" s="4" t="n"/>
      <c r="M454" s="4" t="n"/>
      <c r="N454" s="3" t="n"/>
      <c r="O454" s="4">
        <f>IF(OR(D454="",NOT(ISNUMBER(E454)),NOT(ISNUMBER(F454)),M454="취소"),"",IF(COUNTIFS($D$2:$D$501,D454,$E$2:$E$501,"&lt;"&amp;F454,$F$2:$F$501,"&gt;"&amp;E454,$M$2:$M$501,"&lt;&gt;취소")&gt;1,"겹침",""))</f>
        <v/>
      </c>
    </row>
    <row r="455">
      <c r="A455" s="2" t="n"/>
      <c r="B455" s="3" t="n"/>
      <c r="C455" s="3" t="n"/>
      <c r="D455" s="3" t="n"/>
      <c r="E455" s="2" t="n"/>
      <c r="F455" s="2" t="n"/>
      <c r="G455" s="4">
        <f>IF(AND(ISNUMBER(E455),ISNUMBER(F455)),F455-E455,"")</f>
        <v/>
      </c>
      <c r="H455" s="3" t="n"/>
      <c r="I455" s="3" t="n"/>
      <c r="J455" s="4" t="n"/>
      <c r="K455" s="5" t="n"/>
      <c r="L455" s="4" t="n"/>
      <c r="M455" s="4" t="n"/>
      <c r="N455" s="3" t="n"/>
      <c r="O455" s="4">
        <f>IF(OR(D455="",NOT(ISNUMBER(E455)),NOT(ISNUMBER(F455)),M455="취소"),"",IF(COUNTIFS($D$2:$D$501,D455,$E$2:$E$501,"&lt;"&amp;F455,$F$2:$F$501,"&gt;"&amp;E455,$M$2:$M$501,"&lt;&gt;취소")&gt;1,"겹침",""))</f>
        <v/>
      </c>
    </row>
    <row r="456">
      <c r="A456" s="2" t="n"/>
      <c r="B456" s="3" t="n"/>
      <c r="C456" s="3" t="n"/>
      <c r="D456" s="3" t="n"/>
      <c r="E456" s="2" t="n"/>
      <c r="F456" s="2" t="n"/>
      <c r="G456" s="4">
        <f>IF(AND(ISNUMBER(E456),ISNUMBER(F456)),F456-E456,"")</f>
        <v/>
      </c>
      <c r="H456" s="3" t="n"/>
      <c r="I456" s="3" t="n"/>
      <c r="J456" s="4" t="n"/>
      <c r="K456" s="5" t="n"/>
      <c r="L456" s="4" t="n"/>
      <c r="M456" s="4" t="n"/>
      <c r="N456" s="3" t="n"/>
      <c r="O456" s="4">
        <f>IF(OR(D456="",NOT(ISNUMBER(E456)),NOT(ISNUMBER(F456)),M456="취소"),"",IF(COUNTIFS($D$2:$D$501,D456,$E$2:$E$501,"&lt;"&amp;F456,$F$2:$F$501,"&gt;"&amp;E456,$M$2:$M$501,"&lt;&gt;취소")&gt;1,"겹침",""))</f>
        <v/>
      </c>
    </row>
    <row r="457">
      <c r="A457" s="2" t="n"/>
      <c r="B457" s="3" t="n"/>
      <c r="C457" s="3" t="n"/>
      <c r="D457" s="3" t="n"/>
      <c r="E457" s="2" t="n"/>
      <c r="F457" s="2" t="n"/>
      <c r="G457" s="4">
        <f>IF(AND(ISNUMBER(E457),ISNUMBER(F457)),F457-E457,"")</f>
        <v/>
      </c>
      <c r="H457" s="3" t="n"/>
      <c r="I457" s="3" t="n"/>
      <c r="J457" s="4" t="n"/>
      <c r="K457" s="5" t="n"/>
      <c r="L457" s="4" t="n"/>
      <c r="M457" s="4" t="n"/>
      <c r="N457" s="3" t="n"/>
      <c r="O457" s="4">
        <f>IF(OR(D457="",NOT(ISNUMBER(E457)),NOT(ISNUMBER(F457)),M457="취소"),"",IF(COUNTIFS($D$2:$D$501,D457,$E$2:$E$501,"&lt;"&amp;F457,$F$2:$F$501,"&gt;"&amp;E457,$M$2:$M$501,"&lt;&gt;취소")&gt;1,"겹침",""))</f>
        <v/>
      </c>
    </row>
    <row r="458">
      <c r="A458" s="2" t="n"/>
      <c r="B458" s="3" t="n"/>
      <c r="C458" s="3" t="n"/>
      <c r="D458" s="3" t="n"/>
      <c r="E458" s="2" t="n"/>
      <c r="F458" s="2" t="n"/>
      <c r="G458" s="4">
        <f>IF(AND(ISNUMBER(E458),ISNUMBER(F458)),F458-E458,"")</f>
        <v/>
      </c>
      <c r="H458" s="3" t="n"/>
      <c r="I458" s="3" t="n"/>
      <c r="J458" s="4" t="n"/>
      <c r="K458" s="5" t="n"/>
      <c r="L458" s="4" t="n"/>
      <c r="M458" s="4" t="n"/>
      <c r="N458" s="3" t="n"/>
      <c r="O458" s="4">
        <f>IF(OR(D458="",NOT(ISNUMBER(E458)),NOT(ISNUMBER(F458)),M458="취소"),"",IF(COUNTIFS($D$2:$D$501,D458,$E$2:$E$501,"&lt;"&amp;F458,$F$2:$F$501,"&gt;"&amp;E458,$M$2:$M$501,"&lt;&gt;취소")&gt;1,"겹침",""))</f>
        <v/>
      </c>
    </row>
    <row r="459">
      <c r="A459" s="2" t="n"/>
      <c r="B459" s="3" t="n"/>
      <c r="C459" s="3" t="n"/>
      <c r="D459" s="3" t="n"/>
      <c r="E459" s="2" t="n"/>
      <c r="F459" s="2" t="n"/>
      <c r="G459" s="4">
        <f>IF(AND(ISNUMBER(E459),ISNUMBER(F459)),F459-E459,"")</f>
        <v/>
      </c>
      <c r="H459" s="3" t="n"/>
      <c r="I459" s="3" t="n"/>
      <c r="J459" s="4" t="n"/>
      <c r="K459" s="5" t="n"/>
      <c r="L459" s="4" t="n"/>
      <c r="M459" s="4" t="n"/>
      <c r="N459" s="3" t="n"/>
      <c r="O459" s="4">
        <f>IF(OR(D459="",NOT(ISNUMBER(E459)),NOT(ISNUMBER(F459)),M459="취소"),"",IF(COUNTIFS($D$2:$D$501,D459,$E$2:$E$501,"&lt;"&amp;F459,$F$2:$F$501,"&gt;"&amp;E459,$M$2:$M$501,"&lt;&gt;취소")&gt;1,"겹침",""))</f>
        <v/>
      </c>
    </row>
    <row r="460">
      <c r="A460" s="2" t="n"/>
      <c r="B460" s="3" t="n"/>
      <c r="C460" s="3" t="n"/>
      <c r="D460" s="3" t="n"/>
      <c r="E460" s="2" t="n"/>
      <c r="F460" s="2" t="n"/>
      <c r="G460" s="4">
        <f>IF(AND(ISNUMBER(E460),ISNUMBER(F460)),F460-E460,"")</f>
        <v/>
      </c>
      <c r="H460" s="3" t="n"/>
      <c r="I460" s="3" t="n"/>
      <c r="J460" s="4" t="n"/>
      <c r="K460" s="5" t="n"/>
      <c r="L460" s="4" t="n"/>
      <c r="M460" s="4" t="n"/>
      <c r="N460" s="3" t="n"/>
      <c r="O460" s="4">
        <f>IF(OR(D460="",NOT(ISNUMBER(E460)),NOT(ISNUMBER(F460)),M460="취소"),"",IF(COUNTIFS($D$2:$D$501,D460,$E$2:$E$501,"&lt;"&amp;F460,$F$2:$F$501,"&gt;"&amp;E460,$M$2:$M$501,"&lt;&gt;취소")&gt;1,"겹침",""))</f>
        <v/>
      </c>
    </row>
    <row r="461">
      <c r="A461" s="2" t="n"/>
      <c r="B461" s="3" t="n"/>
      <c r="C461" s="3" t="n"/>
      <c r="D461" s="3" t="n"/>
      <c r="E461" s="2" t="n"/>
      <c r="F461" s="2" t="n"/>
      <c r="G461" s="4">
        <f>IF(AND(ISNUMBER(E461),ISNUMBER(F461)),F461-E461,"")</f>
        <v/>
      </c>
      <c r="H461" s="3" t="n"/>
      <c r="I461" s="3" t="n"/>
      <c r="J461" s="4" t="n"/>
      <c r="K461" s="5" t="n"/>
      <c r="L461" s="4" t="n"/>
      <c r="M461" s="4" t="n"/>
      <c r="N461" s="3" t="n"/>
      <c r="O461" s="4">
        <f>IF(OR(D461="",NOT(ISNUMBER(E461)),NOT(ISNUMBER(F461)),M461="취소"),"",IF(COUNTIFS($D$2:$D$501,D461,$E$2:$E$501,"&lt;"&amp;F461,$F$2:$F$501,"&gt;"&amp;E461,$M$2:$M$501,"&lt;&gt;취소")&gt;1,"겹침",""))</f>
        <v/>
      </c>
    </row>
    <row r="462">
      <c r="A462" s="2" t="n"/>
      <c r="B462" s="3" t="n"/>
      <c r="C462" s="3" t="n"/>
      <c r="D462" s="3" t="n"/>
      <c r="E462" s="2" t="n"/>
      <c r="F462" s="2" t="n"/>
      <c r="G462" s="4">
        <f>IF(AND(ISNUMBER(E462),ISNUMBER(F462)),F462-E462,"")</f>
        <v/>
      </c>
      <c r="H462" s="3" t="n"/>
      <c r="I462" s="3" t="n"/>
      <c r="J462" s="4" t="n"/>
      <c r="K462" s="5" t="n"/>
      <c r="L462" s="4" t="n"/>
      <c r="M462" s="4" t="n"/>
      <c r="N462" s="3" t="n"/>
      <c r="O462" s="4">
        <f>IF(OR(D462="",NOT(ISNUMBER(E462)),NOT(ISNUMBER(F462)),M462="취소"),"",IF(COUNTIFS($D$2:$D$501,D462,$E$2:$E$501,"&lt;"&amp;F462,$F$2:$F$501,"&gt;"&amp;E462,$M$2:$M$501,"&lt;&gt;취소")&gt;1,"겹침",""))</f>
        <v/>
      </c>
    </row>
    <row r="463">
      <c r="A463" s="2" t="n"/>
      <c r="B463" s="3" t="n"/>
      <c r="C463" s="3" t="n"/>
      <c r="D463" s="3" t="n"/>
      <c r="E463" s="2" t="n"/>
      <c r="F463" s="2" t="n"/>
      <c r="G463" s="4">
        <f>IF(AND(ISNUMBER(E463),ISNUMBER(F463)),F463-E463,"")</f>
        <v/>
      </c>
      <c r="H463" s="3" t="n"/>
      <c r="I463" s="3" t="n"/>
      <c r="J463" s="4" t="n"/>
      <c r="K463" s="5" t="n"/>
      <c r="L463" s="4" t="n"/>
      <c r="M463" s="4" t="n"/>
      <c r="N463" s="3" t="n"/>
      <c r="O463" s="4">
        <f>IF(OR(D463="",NOT(ISNUMBER(E463)),NOT(ISNUMBER(F463)),M463="취소"),"",IF(COUNTIFS($D$2:$D$501,D463,$E$2:$E$501,"&lt;"&amp;F463,$F$2:$F$501,"&gt;"&amp;E463,$M$2:$M$501,"&lt;&gt;취소")&gt;1,"겹침",""))</f>
        <v/>
      </c>
    </row>
    <row r="464">
      <c r="A464" s="2" t="n"/>
      <c r="B464" s="3" t="n"/>
      <c r="C464" s="3" t="n"/>
      <c r="D464" s="3" t="n"/>
      <c r="E464" s="2" t="n"/>
      <c r="F464" s="2" t="n"/>
      <c r="G464" s="4">
        <f>IF(AND(ISNUMBER(E464),ISNUMBER(F464)),F464-E464,"")</f>
        <v/>
      </c>
      <c r="H464" s="3" t="n"/>
      <c r="I464" s="3" t="n"/>
      <c r="J464" s="4" t="n"/>
      <c r="K464" s="5" t="n"/>
      <c r="L464" s="4" t="n"/>
      <c r="M464" s="4" t="n"/>
      <c r="N464" s="3" t="n"/>
      <c r="O464" s="4">
        <f>IF(OR(D464="",NOT(ISNUMBER(E464)),NOT(ISNUMBER(F464)),M464="취소"),"",IF(COUNTIFS($D$2:$D$501,D464,$E$2:$E$501,"&lt;"&amp;F464,$F$2:$F$501,"&gt;"&amp;E464,$M$2:$M$501,"&lt;&gt;취소")&gt;1,"겹침",""))</f>
        <v/>
      </c>
    </row>
    <row r="465">
      <c r="A465" s="2" t="n"/>
      <c r="B465" s="3" t="n"/>
      <c r="C465" s="3" t="n"/>
      <c r="D465" s="3" t="n"/>
      <c r="E465" s="2" t="n"/>
      <c r="F465" s="2" t="n"/>
      <c r="G465" s="4">
        <f>IF(AND(ISNUMBER(E465),ISNUMBER(F465)),F465-E465,"")</f>
        <v/>
      </c>
      <c r="H465" s="3" t="n"/>
      <c r="I465" s="3" t="n"/>
      <c r="J465" s="4" t="n"/>
      <c r="K465" s="5" t="n"/>
      <c r="L465" s="4" t="n"/>
      <c r="M465" s="4" t="n"/>
      <c r="N465" s="3" t="n"/>
      <c r="O465" s="4">
        <f>IF(OR(D465="",NOT(ISNUMBER(E465)),NOT(ISNUMBER(F465)),M465="취소"),"",IF(COUNTIFS($D$2:$D$501,D465,$E$2:$E$501,"&lt;"&amp;F465,$F$2:$F$501,"&gt;"&amp;E465,$M$2:$M$501,"&lt;&gt;취소")&gt;1,"겹침",""))</f>
        <v/>
      </c>
    </row>
    <row r="466">
      <c r="A466" s="2" t="n"/>
      <c r="B466" s="3" t="n"/>
      <c r="C466" s="3" t="n"/>
      <c r="D466" s="3" t="n"/>
      <c r="E466" s="2" t="n"/>
      <c r="F466" s="2" t="n"/>
      <c r="G466" s="4">
        <f>IF(AND(ISNUMBER(E466),ISNUMBER(F466)),F466-E466,"")</f>
        <v/>
      </c>
      <c r="H466" s="3" t="n"/>
      <c r="I466" s="3" t="n"/>
      <c r="J466" s="4" t="n"/>
      <c r="K466" s="5" t="n"/>
      <c r="L466" s="4" t="n"/>
      <c r="M466" s="4" t="n"/>
      <c r="N466" s="3" t="n"/>
      <c r="O466" s="4">
        <f>IF(OR(D466="",NOT(ISNUMBER(E466)),NOT(ISNUMBER(F466)),M466="취소"),"",IF(COUNTIFS($D$2:$D$501,D466,$E$2:$E$501,"&lt;"&amp;F466,$F$2:$F$501,"&gt;"&amp;E466,$M$2:$M$501,"&lt;&gt;취소")&gt;1,"겹침",""))</f>
        <v/>
      </c>
    </row>
    <row r="467">
      <c r="A467" s="2" t="n"/>
      <c r="B467" s="3" t="n"/>
      <c r="C467" s="3" t="n"/>
      <c r="D467" s="3" t="n"/>
      <c r="E467" s="2" t="n"/>
      <c r="F467" s="2" t="n"/>
      <c r="G467" s="4">
        <f>IF(AND(ISNUMBER(E467),ISNUMBER(F467)),F467-E467,"")</f>
        <v/>
      </c>
      <c r="H467" s="3" t="n"/>
      <c r="I467" s="3" t="n"/>
      <c r="J467" s="4" t="n"/>
      <c r="K467" s="5" t="n"/>
      <c r="L467" s="4" t="n"/>
      <c r="M467" s="4" t="n"/>
      <c r="N467" s="3" t="n"/>
      <c r="O467" s="4">
        <f>IF(OR(D467="",NOT(ISNUMBER(E467)),NOT(ISNUMBER(F467)),M467="취소"),"",IF(COUNTIFS($D$2:$D$501,D467,$E$2:$E$501,"&lt;"&amp;F467,$F$2:$F$501,"&gt;"&amp;E467,$M$2:$M$501,"&lt;&gt;취소")&gt;1,"겹침",""))</f>
        <v/>
      </c>
    </row>
    <row r="468">
      <c r="A468" s="2" t="n"/>
      <c r="B468" s="3" t="n"/>
      <c r="C468" s="3" t="n"/>
      <c r="D468" s="3" t="n"/>
      <c r="E468" s="2" t="n"/>
      <c r="F468" s="2" t="n"/>
      <c r="G468" s="4">
        <f>IF(AND(ISNUMBER(E468),ISNUMBER(F468)),F468-E468,"")</f>
        <v/>
      </c>
      <c r="H468" s="3" t="n"/>
      <c r="I468" s="3" t="n"/>
      <c r="J468" s="4" t="n"/>
      <c r="K468" s="5" t="n"/>
      <c r="L468" s="4" t="n"/>
      <c r="M468" s="4" t="n"/>
      <c r="N468" s="3" t="n"/>
      <c r="O468" s="4">
        <f>IF(OR(D468="",NOT(ISNUMBER(E468)),NOT(ISNUMBER(F468)),M468="취소"),"",IF(COUNTIFS($D$2:$D$501,D468,$E$2:$E$501,"&lt;"&amp;F468,$F$2:$F$501,"&gt;"&amp;E468,$M$2:$M$501,"&lt;&gt;취소")&gt;1,"겹침",""))</f>
        <v/>
      </c>
    </row>
    <row r="469">
      <c r="A469" s="2" t="n"/>
      <c r="B469" s="3" t="n"/>
      <c r="C469" s="3" t="n"/>
      <c r="D469" s="3" t="n"/>
      <c r="E469" s="2" t="n"/>
      <c r="F469" s="2" t="n"/>
      <c r="G469" s="4">
        <f>IF(AND(ISNUMBER(E469),ISNUMBER(F469)),F469-E469,"")</f>
        <v/>
      </c>
      <c r="H469" s="3" t="n"/>
      <c r="I469" s="3" t="n"/>
      <c r="J469" s="4" t="n"/>
      <c r="K469" s="5" t="n"/>
      <c r="L469" s="4" t="n"/>
      <c r="M469" s="4" t="n"/>
      <c r="N469" s="3" t="n"/>
      <c r="O469" s="4">
        <f>IF(OR(D469="",NOT(ISNUMBER(E469)),NOT(ISNUMBER(F469)),M469="취소"),"",IF(COUNTIFS($D$2:$D$501,D469,$E$2:$E$501,"&lt;"&amp;F469,$F$2:$F$501,"&gt;"&amp;E469,$M$2:$M$501,"&lt;&gt;취소")&gt;1,"겹침",""))</f>
        <v/>
      </c>
    </row>
    <row r="470">
      <c r="A470" s="2" t="n"/>
      <c r="B470" s="3" t="n"/>
      <c r="C470" s="3" t="n"/>
      <c r="D470" s="3" t="n"/>
      <c r="E470" s="2" t="n"/>
      <c r="F470" s="2" t="n"/>
      <c r="G470" s="4">
        <f>IF(AND(ISNUMBER(E470),ISNUMBER(F470)),F470-E470,"")</f>
        <v/>
      </c>
      <c r="H470" s="3" t="n"/>
      <c r="I470" s="3" t="n"/>
      <c r="J470" s="4" t="n"/>
      <c r="K470" s="5" t="n"/>
      <c r="L470" s="4" t="n"/>
      <c r="M470" s="4" t="n"/>
      <c r="N470" s="3" t="n"/>
      <c r="O470" s="4">
        <f>IF(OR(D470="",NOT(ISNUMBER(E470)),NOT(ISNUMBER(F470)),M470="취소"),"",IF(COUNTIFS($D$2:$D$501,D470,$E$2:$E$501,"&lt;"&amp;F470,$F$2:$F$501,"&gt;"&amp;E470,$M$2:$M$501,"&lt;&gt;취소")&gt;1,"겹침",""))</f>
        <v/>
      </c>
    </row>
    <row r="471">
      <c r="A471" s="2" t="n"/>
      <c r="B471" s="3" t="n"/>
      <c r="C471" s="3" t="n"/>
      <c r="D471" s="3" t="n"/>
      <c r="E471" s="2" t="n"/>
      <c r="F471" s="2" t="n"/>
      <c r="G471" s="4">
        <f>IF(AND(ISNUMBER(E471),ISNUMBER(F471)),F471-E471,"")</f>
        <v/>
      </c>
      <c r="H471" s="3" t="n"/>
      <c r="I471" s="3" t="n"/>
      <c r="J471" s="4" t="n"/>
      <c r="K471" s="5" t="n"/>
      <c r="L471" s="4" t="n"/>
      <c r="M471" s="4" t="n"/>
      <c r="N471" s="3" t="n"/>
      <c r="O471" s="4">
        <f>IF(OR(D471="",NOT(ISNUMBER(E471)),NOT(ISNUMBER(F471)),M471="취소"),"",IF(COUNTIFS($D$2:$D$501,D471,$E$2:$E$501,"&lt;"&amp;F471,$F$2:$F$501,"&gt;"&amp;E471,$M$2:$M$501,"&lt;&gt;취소")&gt;1,"겹침",""))</f>
        <v/>
      </c>
    </row>
    <row r="472">
      <c r="A472" s="2" t="n"/>
      <c r="B472" s="3" t="n"/>
      <c r="C472" s="3" t="n"/>
      <c r="D472" s="3" t="n"/>
      <c r="E472" s="2" t="n"/>
      <c r="F472" s="2" t="n"/>
      <c r="G472" s="4">
        <f>IF(AND(ISNUMBER(E472),ISNUMBER(F472)),F472-E472,"")</f>
        <v/>
      </c>
      <c r="H472" s="3" t="n"/>
      <c r="I472" s="3" t="n"/>
      <c r="J472" s="4" t="n"/>
      <c r="K472" s="5" t="n"/>
      <c r="L472" s="4" t="n"/>
      <c r="M472" s="4" t="n"/>
      <c r="N472" s="3" t="n"/>
      <c r="O472" s="4">
        <f>IF(OR(D472="",NOT(ISNUMBER(E472)),NOT(ISNUMBER(F472)),M472="취소"),"",IF(COUNTIFS($D$2:$D$501,D472,$E$2:$E$501,"&lt;"&amp;F472,$F$2:$F$501,"&gt;"&amp;E472,$M$2:$M$501,"&lt;&gt;취소")&gt;1,"겹침",""))</f>
        <v/>
      </c>
    </row>
    <row r="473">
      <c r="A473" s="2" t="n"/>
      <c r="B473" s="3" t="n"/>
      <c r="C473" s="3" t="n"/>
      <c r="D473" s="3" t="n"/>
      <c r="E473" s="2" t="n"/>
      <c r="F473" s="2" t="n"/>
      <c r="G473" s="4">
        <f>IF(AND(ISNUMBER(E473),ISNUMBER(F473)),F473-E473,"")</f>
        <v/>
      </c>
      <c r="H473" s="3" t="n"/>
      <c r="I473" s="3" t="n"/>
      <c r="J473" s="4" t="n"/>
      <c r="K473" s="5" t="n"/>
      <c r="L473" s="4" t="n"/>
      <c r="M473" s="4" t="n"/>
      <c r="N473" s="3" t="n"/>
      <c r="O473" s="4">
        <f>IF(OR(D473="",NOT(ISNUMBER(E473)),NOT(ISNUMBER(F473)),M473="취소"),"",IF(COUNTIFS($D$2:$D$501,D473,$E$2:$E$501,"&lt;"&amp;F473,$F$2:$F$501,"&gt;"&amp;E473,$M$2:$M$501,"&lt;&gt;취소")&gt;1,"겹침",""))</f>
        <v/>
      </c>
    </row>
    <row r="474">
      <c r="A474" s="2" t="n"/>
      <c r="B474" s="3" t="n"/>
      <c r="C474" s="3" t="n"/>
      <c r="D474" s="3" t="n"/>
      <c r="E474" s="2" t="n"/>
      <c r="F474" s="2" t="n"/>
      <c r="G474" s="4">
        <f>IF(AND(ISNUMBER(E474),ISNUMBER(F474)),F474-E474,"")</f>
        <v/>
      </c>
      <c r="H474" s="3" t="n"/>
      <c r="I474" s="3" t="n"/>
      <c r="J474" s="4" t="n"/>
      <c r="K474" s="5" t="n"/>
      <c r="L474" s="4" t="n"/>
      <c r="M474" s="4" t="n"/>
      <c r="N474" s="3" t="n"/>
      <c r="O474" s="4">
        <f>IF(OR(D474="",NOT(ISNUMBER(E474)),NOT(ISNUMBER(F474)),M474="취소"),"",IF(COUNTIFS($D$2:$D$501,D474,$E$2:$E$501,"&lt;"&amp;F474,$F$2:$F$501,"&gt;"&amp;E474,$M$2:$M$501,"&lt;&gt;취소")&gt;1,"겹침",""))</f>
        <v/>
      </c>
    </row>
    <row r="475">
      <c r="A475" s="2" t="n"/>
      <c r="B475" s="3" t="n"/>
      <c r="C475" s="3" t="n"/>
      <c r="D475" s="3" t="n"/>
      <c r="E475" s="2" t="n"/>
      <c r="F475" s="2" t="n"/>
      <c r="G475" s="4">
        <f>IF(AND(ISNUMBER(E475),ISNUMBER(F475)),F475-E475,"")</f>
        <v/>
      </c>
      <c r="H475" s="3" t="n"/>
      <c r="I475" s="3" t="n"/>
      <c r="J475" s="4" t="n"/>
      <c r="K475" s="5" t="n"/>
      <c r="L475" s="4" t="n"/>
      <c r="M475" s="4" t="n"/>
      <c r="N475" s="3" t="n"/>
      <c r="O475" s="4">
        <f>IF(OR(D475="",NOT(ISNUMBER(E475)),NOT(ISNUMBER(F475)),M475="취소"),"",IF(COUNTIFS($D$2:$D$501,D475,$E$2:$E$501,"&lt;"&amp;F475,$F$2:$F$501,"&gt;"&amp;E475,$M$2:$M$501,"&lt;&gt;취소")&gt;1,"겹침",""))</f>
        <v/>
      </c>
    </row>
    <row r="476">
      <c r="A476" s="2" t="n"/>
      <c r="B476" s="3" t="n"/>
      <c r="C476" s="3" t="n"/>
      <c r="D476" s="3" t="n"/>
      <c r="E476" s="2" t="n"/>
      <c r="F476" s="2" t="n"/>
      <c r="G476" s="4">
        <f>IF(AND(ISNUMBER(E476),ISNUMBER(F476)),F476-E476,"")</f>
        <v/>
      </c>
      <c r="H476" s="3" t="n"/>
      <c r="I476" s="3" t="n"/>
      <c r="J476" s="4" t="n"/>
      <c r="K476" s="5" t="n"/>
      <c r="L476" s="4" t="n"/>
      <c r="M476" s="4" t="n"/>
      <c r="N476" s="3" t="n"/>
      <c r="O476" s="4">
        <f>IF(OR(D476="",NOT(ISNUMBER(E476)),NOT(ISNUMBER(F476)),M476="취소"),"",IF(COUNTIFS($D$2:$D$501,D476,$E$2:$E$501,"&lt;"&amp;F476,$F$2:$F$501,"&gt;"&amp;E476,$M$2:$M$501,"&lt;&gt;취소")&gt;1,"겹침",""))</f>
        <v/>
      </c>
    </row>
    <row r="477">
      <c r="A477" s="2" t="n"/>
      <c r="B477" s="3" t="n"/>
      <c r="C477" s="3" t="n"/>
      <c r="D477" s="3" t="n"/>
      <c r="E477" s="2" t="n"/>
      <c r="F477" s="2" t="n"/>
      <c r="G477" s="4">
        <f>IF(AND(ISNUMBER(E477),ISNUMBER(F477)),F477-E477,"")</f>
        <v/>
      </c>
      <c r="H477" s="3" t="n"/>
      <c r="I477" s="3" t="n"/>
      <c r="J477" s="4" t="n"/>
      <c r="K477" s="5" t="n"/>
      <c r="L477" s="4" t="n"/>
      <c r="M477" s="4" t="n"/>
      <c r="N477" s="3" t="n"/>
      <c r="O477" s="4">
        <f>IF(OR(D477="",NOT(ISNUMBER(E477)),NOT(ISNUMBER(F477)),M477="취소"),"",IF(COUNTIFS($D$2:$D$501,D477,$E$2:$E$501,"&lt;"&amp;F477,$F$2:$F$501,"&gt;"&amp;E477,$M$2:$M$501,"&lt;&gt;취소")&gt;1,"겹침",""))</f>
        <v/>
      </c>
    </row>
    <row r="478">
      <c r="A478" s="2" t="n"/>
      <c r="B478" s="3" t="n"/>
      <c r="C478" s="3" t="n"/>
      <c r="D478" s="3" t="n"/>
      <c r="E478" s="2" t="n"/>
      <c r="F478" s="2" t="n"/>
      <c r="G478" s="4">
        <f>IF(AND(ISNUMBER(E478),ISNUMBER(F478)),F478-E478,"")</f>
        <v/>
      </c>
      <c r="H478" s="3" t="n"/>
      <c r="I478" s="3" t="n"/>
      <c r="J478" s="4" t="n"/>
      <c r="K478" s="5" t="n"/>
      <c r="L478" s="4" t="n"/>
      <c r="M478" s="4" t="n"/>
      <c r="N478" s="3" t="n"/>
      <c r="O478" s="4">
        <f>IF(OR(D478="",NOT(ISNUMBER(E478)),NOT(ISNUMBER(F478)),M478="취소"),"",IF(COUNTIFS($D$2:$D$501,D478,$E$2:$E$501,"&lt;"&amp;F478,$F$2:$F$501,"&gt;"&amp;E478,$M$2:$M$501,"&lt;&gt;취소")&gt;1,"겹침",""))</f>
        <v/>
      </c>
    </row>
    <row r="479">
      <c r="A479" s="2" t="n"/>
      <c r="B479" s="3" t="n"/>
      <c r="C479" s="3" t="n"/>
      <c r="D479" s="3" t="n"/>
      <c r="E479" s="2" t="n"/>
      <c r="F479" s="2" t="n"/>
      <c r="G479" s="4">
        <f>IF(AND(ISNUMBER(E479),ISNUMBER(F479)),F479-E479,"")</f>
        <v/>
      </c>
      <c r="H479" s="3" t="n"/>
      <c r="I479" s="3" t="n"/>
      <c r="J479" s="4" t="n"/>
      <c r="K479" s="5" t="n"/>
      <c r="L479" s="4" t="n"/>
      <c r="M479" s="4" t="n"/>
      <c r="N479" s="3" t="n"/>
      <c r="O479" s="4">
        <f>IF(OR(D479="",NOT(ISNUMBER(E479)),NOT(ISNUMBER(F479)),M479="취소"),"",IF(COUNTIFS($D$2:$D$501,D479,$E$2:$E$501,"&lt;"&amp;F479,$F$2:$F$501,"&gt;"&amp;E479,$M$2:$M$501,"&lt;&gt;취소")&gt;1,"겹침",""))</f>
        <v/>
      </c>
    </row>
    <row r="480">
      <c r="A480" s="2" t="n"/>
      <c r="B480" s="3" t="n"/>
      <c r="C480" s="3" t="n"/>
      <c r="D480" s="3" t="n"/>
      <c r="E480" s="2" t="n"/>
      <c r="F480" s="2" t="n"/>
      <c r="G480" s="4">
        <f>IF(AND(ISNUMBER(E480),ISNUMBER(F480)),F480-E480,"")</f>
        <v/>
      </c>
      <c r="H480" s="3" t="n"/>
      <c r="I480" s="3" t="n"/>
      <c r="J480" s="4" t="n"/>
      <c r="K480" s="5" t="n"/>
      <c r="L480" s="4" t="n"/>
      <c r="M480" s="4" t="n"/>
      <c r="N480" s="3" t="n"/>
      <c r="O480" s="4">
        <f>IF(OR(D480="",NOT(ISNUMBER(E480)),NOT(ISNUMBER(F480)),M480="취소"),"",IF(COUNTIFS($D$2:$D$501,D480,$E$2:$E$501,"&lt;"&amp;F480,$F$2:$F$501,"&gt;"&amp;E480,$M$2:$M$501,"&lt;&gt;취소")&gt;1,"겹침",""))</f>
        <v/>
      </c>
    </row>
    <row r="481">
      <c r="A481" s="2" t="n"/>
      <c r="B481" s="3" t="n"/>
      <c r="C481" s="3" t="n"/>
      <c r="D481" s="3" t="n"/>
      <c r="E481" s="2" t="n"/>
      <c r="F481" s="2" t="n"/>
      <c r="G481" s="4">
        <f>IF(AND(ISNUMBER(E481),ISNUMBER(F481)),F481-E481,"")</f>
        <v/>
      </c>
      <c r="H481" s="3" t="n"/>
      <c r="I481" s="3" t="n"/>
      <c r="J481" s="4" t="n"/>
      <c r="K481" s="5" t="n"/>
      <c r="L481" s="4" t="n"/>
      <c r="M481" s="4" t="n"/>
      <c r="N481" s="3" t="n"/>
      <c r="O481" s="4">
        <f>IF(OR(D481="",NOT(ISNUMBER(E481)),NOT(ISNUMBER(F481)),M481="취소"),"",IF(COUNTIFS($D$2:$D$501,D481,$E$2:$E$501,"&lt;"&amp;F481,$F$2:$F$501,"&gt;"&amp;E481,$M$2:$M$501,"&lt;&gt;취소")&gt;1,"겹침",""))</f>
        <v/>
      </c>
    </row>
    <row r="482">
      <c r="A482" s="2" t="n"/>
      <c r="B482" s="3" t="n"/>
      <c r="C482" s="3" t="n"/>
      <c r="D482" s="3" t="n"/>
      <c r="E482" s="2" t="n"/>
      <c r="F482" s="2" t="n"/>
      <c r="G482" s="4">
        <f>IF(AND(ISNUMBER(E482),ISNUMBER(F482)),F482-E482,"")</f>
        <v/>
      </c>
      <c r="H482" s="3" t="n"/>
      <c r="I482" s="3" t="n"/>
      <c r="J482" s="4" t="n"/>
      <c r="K482" s="5" t="n"/>
      <c r="L482" s="4" t="n"/>
      <c r="M482" s="4" t="n"/>
      <c r="N482" s="3" t="n"/>
      <c r="O482" s="4">
        <f>IF(OR(D482="",NOT(ISNUMBER(E482)),NOT(ISNUMBER(F482)),M482="취소"),"",IF(COUNTIFS($D$2:$D$501,D482,$E$2:$E$501,"&lt;"&amp;F482,$F$2:$F$501,"&gt;"&amp;E482,$M$2:$M$501,"&lt;&gt;취소")&gt;1,"겹침",""))</f>
        <v/>
      </c>
    </row>
    <row r="483">
      <c r="A483" s="2" t="n"/>
      <c r="B483" s="3" t="n"/>
      <c r="C483" s="3" t="n"/>
      <c r="D483" s="3" t="n"/>
      <c r="E483" s="2" t="n"/>
      <c r="F483" s="2" t="n"/>
      <c r="G483" s="4">
        <f>IF(AND(ISNUMBER(E483),ISNUMBER(F483)),F483-E483,"")</f>
        <v/>
      </c>
      <c r="H483" s="3" t="n"/>
      <c r="I483" s="3" t="n"/>
      <c r="J483" s="4" t="n"/>
      <c r="K483" s="5" t="n"/>
      <c r="L483" s="4" t="n"/>
      <c r="M483" s="4" t="n"/>
      <c r="N483" s="3" t="n"/>
      <c r="O483" s="4">
        <f>IF(OR(D483="",NOT(ISNUMBER(E483)),NOT(ISNUMBER(F483)),M483="취소"),"",IF(COUNTIFS($D$2:$D$501,D483,$E$2:$E$501,"&lt;"&amp;F483,$F$2:$F$501,"&gt;"&amp;E483,$M$2:$M$501,"&lt;&gt;취소")&gt;1,"겹침",""))</f>
        <v/>
      </c>
    </row>
    <row r="484">
      <c r="A484" s="2" t="n"/>
      <c r="B484" s="3" t="n"/>
      <c r="C484" s="3" t="n"/>
      <c r="D484" s="3" t="n"/>
      <c r="E484" s="2" t="n"/>
      <c r="F484" s="2" t="n"/>
      <c r="G484" s="4">
        <f>IF(AND(ISNUMBER(E484),ISNUMBER(F484)),F484-E484,"")</f>
        <v/>
      </c>
      <c r="H484" s="3" t="n"/>
      <c r="I484" s="3" t="n"/>
      <c r="J484" s="4" t="n"/>
      <c r="K484" s="5" t="n"/>
      <c r="L484" s="4" t="n"/>
      <c r="M484" s="4" t="n"/>
      <c r="N484" s="3" t="n"/>
      <c r="O484" s="4">
        <f>IF(OR(D484="",NOT(ISNUMBER(E484)),NOT(ISNUMBER(F484)),M484="취소"),"",IF(COUNTIFS($D$2:$D$501,D484,$E$2:$E$501,"&lt;"&amp;F484,$F$2:$F$501,"&gt;"&amp;E484,$M$2:$M$501,"&lt;&gt;취소")&gt;1,"겹침",""))</f>
        <v/>
      </c>
    </row>
    <row r="485">
      <c r="A485" s="2" t="n"/>
      <c r="B485" s="3" t="n"/>
      <c r="C485" s="3" t="n"/>
      <c r="D485" s="3" t="n"/>
      <c r="E485" s="2" t="n"/>
      <c r="F485" s="2" t="n"/>
      <c r="G485" s="4">
        <f>IF(AND(ISNUMBER(E485),ISNUMBER(F485)),F485-E485,"")</f>
        <v/>
      </c>
      <c r="H485" s="3" t="n"/>
      <c r="I485" s="3" t="n"/>
      <c r="J485" s="4" t="n"/>
      <c r="K485" s="5" t="n"/>
      <c r="L485" s="4" t="n"/>
      <c r="M485" s="4" t="n"/>
      <c r="N485" s="3" t="n"/>
      <c r="O485" s="4">
        <f>IF(OR(D485="",NOT(ISNUMBER(E485)),NOT(ISNUMBER(F485)),M485="취소"),"",IF(COUNTIFS($D$2:$D$501,D485,$E$2:$E$501,"&lt;"&amp;F485,$F$2:$F$501,"&gt;"&amp;E485,$M$2:$M$501,"&lt;&gt;취소")&gt;1,"겹침",""))</f>
        <v/>
      </c>
    </row>
    <row r="486">
      <c r="A486" s="2" t="n"/>
      <c r="B486" s="3" t="n"/>
      <c r="C486" s="3" t="n"/>
      <c r="D486" s="3" t="n"/>
      <c r="E486" s="2" t="n"/>
      <c r="F486" s="2" t="n"/>
      <c r="G486" s="4">
        <f>IF(AND(ISNUMBER(E486),ISNUMBER(F486)),F486-E486,"")</f>
        <v/>
      </c>
      <c r="H486" s="3" t="n"/>
      <c r="I486" s="3" t="n"/>
      <c r="J486" s="4" t="n"/>
      <c r="K486" s="5" t="n"/>
      <c r="L486" s="4" t="n"/>
      <c r="M486" s="4" t="n"/>
      <c r="N486" s="3" t="n"/>
      <c r="O486" s="4">
        <f>IF(OR(D486="",NOT(ISNUMBER(E486)),NOT(ISNUMBER(F486)),M486="취소"),"",IF(COUNTIFS($D$2:$D$501,D486,$E$2:$E$501,"&lt;"&amp;F486,$F$2:$F$501,"&gt;"&amp;E486,$M$2:$M$501,"&lt;&gt;취소")&gt;1,"겹침",""))</f>
        <v/>
      </c>
    </row>
    <row r="487">
      <c r="A487" s="2" t="n"/>
      <c r="B487" s="3" t="n"/>
      <c r="C487" s="3" t="n"/>
      <c r="D487" s="3" t="n"/>
      <c r="E487" s="2" t="n"/>
      <c r="F487" s="2" t="n"/>
      <c r="G487" s="4">
        <f>IF(AND(ISNUMBER(E487),ISNUMBER(F487)),F487-E487,"")</f>
        <v/>
      </c>
      <c r="H487" s="3" t="n"/>
      <c r="I487" s="3" t="n"/>
      <c r="J487" s="4" t="n"/>
      <c r="K487" s="5" t="n"/>
      <c r="L487" s="4" t="n"/>
      <c r="M487" s="4" t="n"/>
      <c r="N487" s="3" t="n"/>
      <c r="O487" s="4">
        <f>IF(OR(D487="",NOT(ISNUMBER(E487)),NOT(ISNUMBER(F487)),M487="취소"),"",IF(COUNTIFS($D$2:$D$501,D487,$E$2:$E$501,"&lt;"&amp;F487,$F$2:$F$501,"&gt;"&amp;E487,$M$2:$M$501,"&lt;&gt;취소")&gt;1,"겹침",""))</f>
        <v/>
      </c>
    </row>
    <row r="488">
      <c r="A488" s="2" t="n"/>
      <c r="B488" s="3" t="n"/>
      <c r="C488" s="3" t="n"/>
      <c r="D488" s="3" t="n"/>
      <c r="E488" s="2" t="n"/>
      <c r="F488" s="2" t="n"/>
      <c r="G488" s="4">
        <f>IF(AND(ISNUMBER(E488),ISNUMBER(F488)),F488-E488,"")</f>
        <v/>
      </c>
      <c r="H488" s="3" t="n"/>
      <c r="I488" s="3" t="n"/>
      <c r="J488" s="4" t="n"/>
      <c r="K488" s="5" t="n"/>
      <c r="L488" s="4" t="n"/>
      <c r="M488" s="4" t="n"/>
      <c r="N488" s="3" t="n"/>
      <c r="O488" s="4">
        <f>IF(OR(D488="",NOT(ISNUMBER(E488)),NOT(ISNUMBER(F488)),M488="취소"),"",IF(COUNTIFS($D$2:$D$501,D488,$E$2:$E$501,"&lt;"&amp;F488,$F$2:$F$501,"&gt;"&amp;E488,$M$2:$M$501,"&lt;&gt;취소")&gt;1,"겹침",""))</f>
        <v/>
      </c>
    </row>
    <row r="489">
      <c r="A489" s="2" t="n"/>
      <c r="B489" s="3" t="n"/>
      <c r="C489" s="3" t="n"/>
      <c r="D489" s="3" t="n"/>
      <c r="E489" s="2" t="n"/>
      <c r="F489" s="2" t="n"/>
      <c r="G489" s="4">
        <f>IF(AND(ISNUMBER(E489),ISNUMBER(F489)),F489-E489,"")</f>
        <v/>
      </c>
      <c r="H489" s="3" t="n"/>
      <c r="I489" s="3" t="n"/>
      <c r="J489" s="4" t="n"/>
      <c r="K489" s="5" t="n"/>
      <c r="L489" s="4" t="n"/>
      <c r="M489" s="4" t="n"/>
      <c r="N489" s="3" t="n"/>
      <c r="O489" s="4">
        <f>IF(OR(D489="",NOT(ISNUMBER(E489)),NOT(ISNUMBER(F489)),M489="취소"),"",IF(COUNTIFS($D$2:$D$501,D489,$E$2:$E$501,"&lt;"&amp;F489,$F$2:$F$501,"&gt;"&amp;E489,$M$2:$M$501,"&lt;&gt;취소")&gt;1,"겹침",""))</f>
        <v/>
      </c>
    </row>
    <row r="490">
      <c r="A490" s="2" t="n"/>
      <c r="B490" s="3" t="n"/>
      <c r="C490" s="3" t="n"/>
      <c r="D490" s="3" t="n"/>
      <c r="E490" s="2" t="n"/>
      <c r="F490" s="2" t="n"/>
      <c r="G490" s="4">
        <f>IF(AND(ISNUMBER(E490),ISNUMBER(F490)),F490-E490,"")</f>
        <v/>
      </c>
      <c r="H490" s="3" t="n"/>
      <c r="I490" s="3" t="n"/>
      <c r="J490" s="4" t="n"/>
      <c r="K490" s="5" t="n"/>
      <c r="L490" s="4" t="n"/>
      <c r="M490" s="4" t="n"/>
      <c r="N490" s="3" t="n"/>
      <c r="O490" s="4">
        <f>IF(OR(D490="",NOT(ISNUMBER(E490)),NOT(ISNUMBER(F490)),M490="취소"),"",IF(COUNTIFS($D$2:$D$501,D490,$E$2:$E$501,"&lt;"&amp;F490,$F$2:$F$501,"&gt;"&amp;E490,$M$2:$M$501,"&lt;&gt;취소")&gt;1,"겹침",""))</f>
        <v/>
      </c>
    </row>
    <row r="491">
      <c r="A491" s="2" t="n"/>
      <c r="B491" s="3" t="n"/>
      <c r="C491" s="3" t="n"/>
      <c r="D491" s="3" t="n"/>
      <c r="E491" s="2" t="n"/>
      <c r="F491" s="2" t="n"/>
      <c r="G491" s="4">
        <f>IF(AND(ISNUMBER(E491),ISNUMBER(F491)),F491-E491,"")</f>
        <v/>
      </c>
      <c r="H491" s="3" t="n"/>
      <c r="I491" s="3" t="n"/>
      <c r="J491" s="4" t="n"/>
      <c r="K491" s="5" t="n"/>
      <c r="L491" s="4" t="n"/>
      <c r="M491" s="4" t="n"/>
      <c r="N491" s="3" t="n"/>
      <c r="O491" s="4">
        <f>IF(OR(D491="",NOT(ISNUMBER(E491)),NOT(ISNUMBER(F491)),M491="취소"),"",IF(COUNTIFS($D$2:$D$501,D491,$E$2:$E$501,"&lt;"&amp;F491,$F$2:$F$501,"&gt;"&amp;E491,$M$2:$M$501,"&lt;&gt;취소")&gt;1,"겹침",""))</f>
        <v/>
      </c>
    </row>
    <row r="492">
      <c r="A492" s="2" t="n"/>
      <c r="B492" s="3" t="n"/>
      <c r="C492" s="3" t="n"/>
      <c r="D492" s="3" t="n"/>
      <c r="E492" s="2" t="n"/>
      <c r="F492" s="2" t="n"/>
      <c r="G492" s="4">
        <f>IF(AND(ISNUMBER(E492),ISNUMBER(F492)),F492-E492,"")</f>
        <v/>
      </c>
      <c r="H492" s="3" t="n"/>
      <c r="I492" s="3" t="n"/>
      <c r="J492" s="4" t="n"/>
      <c r="K492" s="5" t="n"/>
      <c r="L492" s="4" t="n"/>
      <c r="M492" s="4" t="n"/>
      <c r="N492" s="3" t="n"/>
      <c r="O492" s="4">
        <f>IF(OR(D492="",NOT(ISNUMBER(E492)),NOT(ISNUMBER(F492)),M492="취소"),"",IF(COUNTIFS($D$2:$D$501,D492,$E$2:$E$501,"&lt;"&amp;F492,$F$2:$F$501,"&gt;"&amp;E492,$M$2:$M$501,"&lt;&gt;취소")&gt;1,"겹침",""))</f>
        <v/>
      </c>
    </row>
    <row r="493">
      <c r="A493" s="2" t="n"/>
      <c r="B493" s="3" t="n"/>
      <c r="C493" s="3" t="n"/>
      <c r="D493" s="3" t="n"/>
      <c r="E493" s="2" t="n"/>
      <c r="F493" s="2" t="n"/>
      <c r="G493" s="4">
        <f>IF(AND(ISNUMBER(E493),ISNUMBER(F493)),F493-E493,"")</f>
        <v/>
      </c>
      <c r="H493" s="3" t="n"/>
      <c r="I493" s="3" t="n"/>
      <c r="J493" s="4" t="n"/>
      <c r="K493" s="5" t="n"/>
      <c r="L493" s="4" t="n"/>
      <c r="M493" s="4" t="n"/>
      <c r="N493" s="3" t="n"/>
      <c r="O493" s="4">
        <f>IF(OR(D493="",NOT(ISNUMBER(E493)),NOT(ISNUMBER(F493)),M493="취소"),"",IF(COUNTIFS($D$2:$D$501,D493,$E$2:$E$501,"&lt;"&amp;F493,$F$2:$F$501,"&gt;"&amp;E493,$M$2:$M$501,"&lt;&gt;취소")&gt;1,"겹침",""))</f>
        <v/>
      </c>
    </row>
    <row r="494">
      <c r="A494" s="2" t="n"/>
      <c r="B494" s="3" t="n"/>
      <c r="C494" s="3" t="n"/>
      <c r="D494" s="3" t="n"/>
      <c r="E494" s="2" t="n"/>
      <c r="F494" s="2" t="n"/>
      <c r="G494" s="4">
        <f>IF(AND(ISNUMBER(E494),ISNUMBER(F494)),F494-E494,"")</f>
        <v/>
      </c>
      <c r="H494" s="3" t="n"/>
      <c r="I494" s="3" t="n"/>
      <c r="J494" s="4" t="n"/>
      <c r="K494" s="5" t="n"/>
      <c r="L494" s="4" t="n"/>
      <c r="M494" s="4" t="n"/>
      <c r="N494" s="3" t="n"/>
      <c r="O494" s="4">
        <f>IF(OR(D494="",NOT(ISNUMBER(E494)),NOT(ISNUMBER(F494)),M494="취소"),"",IF(COUNTIFS($D$2:$D$501,D494,$E$2:$E$501,"&lt;"&amp;F494,$F$2:$F$501,"&gt;"&amp;E494,$M$2:$M$501,"&lt;&gt;취소")&gt;1,"겹침",""))</f>
        <v/>
      </c>
    </row>
    <row r="495">
      <c r="A495" s="2" t="n"/>
      <c r="B495" s="3" t="n"/>
      <c r="C495" s="3" t="n"/>
      <c r="D495" s="3" t="n"/>
      <c r="E495" s="2" t="n"/>
      <c r="F495" s="2" t="n"/>
      <c r="G495" s="4">
        <f>IF(AND(ISNUMBER(E495),ISNUMBER(F495)),F495-E495,"")</f>
        <v/>
      </c>
      <c r="H495" s="3" t="n"/>
      <c r="I495" s="3" t="n"/>
      <c r="J495" s="4" t="n"/>
      <c r="K495" s="5" t="n"/>
      <c r="L495" s="4" t="n"/>
      <c r="M495" s="4" t="n"/>
      <c r="N495" s="3" t="n"/>
      <c r="O495" s="4">
        <f>IF(OR(D495="",NOT(ISNUMBER(E495)),NOT(ISNUMBER(F495)),M495="취소"),"",IF(COUNTIFS($D$2:$D$501,D495,$E$2:$E$501,"&lt;"&amp;F495,$F$2:$F$501,"&gt;"&amp;E495,$M$2:$M$501,"&lt;&gt;취소")&gt;1,"겹침",""))</f>
        <v/>
      </c>
    </row>
    <row r="496">
      <c r="A496" s="2" t="n"/>
      <c r="B496" s="3" t="n"/>
      <c r="C496" s="3" t="n"/>
      <c r="D496" s="3" t="n"/>
      <c r="E496" s="2" t="n"/>
      <c r="F496" s="2" t="n"/>
      <c r="G496" s="4">
        <f>IF(AND(ISNUMBER(E496),ISNUMBER(F496)),F496-E496,"")</f>
        <v/>
      </c>
      <c r="H496" s="3" t="n"/>
      <c r="I496" s="3" t="n"/>
      <c r="J496" s="4" t="n"/>
      <c r="K496" s="5" t="n"/>
      <c r="L496" s="4" t="n"/>
      <c r="M496" s="4" t="n"/>
      <c r="N496" s="3" t="n"/>
      <c r="O496" s="4">
        <f>IF(OR(D496="",NOT(ISNUMBER(E496)),NOT(ISNUMBER(F496)),M496="취소"),"",IF(COUNTIFS($D$2:$D$501,D496,$E$2:$E$501,"&lt;"&amp;F496,$F$2:$F$501,"&gt;"&amp;E496,$M$2:$M$501,"&lt;&gt;취소")&gt;1,"겹침",""))</f>
        <v/>
      </c>
    </row>
    <row r="497">
      <c r="A497" s="2" t="n"/>
      <c r="B497" s="3" t="n"/>
      <c r="C497" s="3" t="n"/>
      <c r="D497" s="3" t="n"/>
      <c r="E497" s="2" t="n"/>
      <c r="F497" s="2" t="n"/>
      <c r="G497" s="4">
        <f>IF(AND(ISNUMBER(E497),ISNUMBER(F497)),F497-E497,"")</f>
        <v/>
      </c>
      <c r="H497" s="3" t="n"/>
      <c r="I497" s="3" t="n"/>
      <c r="J497" s="4" t="n"/>
      <c r="K497" s="5" t="n"/>
      <c r="L497" s="4" t="n"/>
      <c r="M497" s="4" t="n"/>
      <c r="N497" s="3" t="n"/>
      <c r="O497" s="4">
        <f>IF(OR(D497="",NOT(ISNUMBER(E497)),NOT(ISNUMBER(F497)),M497="취소"),"",IF(COUNTIFS($D$2:$D$501,D497,$E$2:$E$501,"&lt;"&amp;F497,$F$2:$F$501,"&gt;"&amp;E497,$M$2:$M$501,"&lt;&gt;취소")&gt;1,"겹침",""))</f>
        <v/>
      </c>
    </row>
    <row r="498">
      <c r="A498" s="2" t="n"/>
      <c r="B498" s="3" t="n"/>
      <c r="C498" s="3" t="n"/>
      <c r="D498" s="3" t="n"/>
      <c r="E498" s="2" t="n"/>
      <c r="F498" s="2" t="n"/>
      <c r="G498" s="4">
        <f>IF(AND(ISNUMBER(E498),ISNUMBER(F498)),F498-E498,"")</f>
        <v/>
      </c>
      <c r="H498" s="3" t="n"/>
      <c r="I498" s="3" t="n"/>
      <c r="J498" s="4" t="n"/>
      <c r="K498" s="5" t="n"/>
      <c r="L498" s="4" t="n"/>
      <c r="M498" s="4" t="n"/>
      <c r="N498" s="3" t="n"/>
      <c r="O498" s="4">
        <f>IF(OR(D498="",NOT(ISNUMBER(E498)),NOT(ISNUMBER(F498)),M498="취소"),"",IF(COUNTIFS($D$2:$D$501,D498,$E$2:$E$501,"&lt;"&amp;F498,$F$2:$F$501,"&gt;"&amp;E498,$M$2:$M$501,"&lt;&gt;취소")&gt;1,"겹침",""))</f>
        <v/>
      </c>
    </row>
    <row r="499">
      <c r="A499" s="2" t="n"/>
      <c r="B499" s="3" t="n"/>
      <c r="C499" s="3" t="n"/>
      <c r="D499" s="3" t="n"/>
      <c r="E499" s="2" t="n"/>
      <c r="F499" s="2" t="n"/>
      <c r="G499" s="4">
        <f>IF(AND(ISNUMBER(E499),ISNUMBER(F499)),F499-E499,"")</f>
        <v/>
      </c>
      <c r="H499" s="3" t="n"/>
      <c r="I499" s="3" t="n"/>
      <c r="J499" s="4" t="n"/>
      <c r="K499" s="5" t="n"/>
      <c r="L499" s="4" t="n"/>
      <c r="M499" s="4" t="n"/>
      <c r="N499" s="3" t="n"/>
      <c r="O499" s="4">
        <f>IF(OR(D499="",NOT(ISNUMBER(E499)),NOT(ISNUMBER(F499)),M499="취소"),"",IF(COUNTIFS($D$2:$D$501,D499,$E$2:$E$501,"&lt;"&amp;F499,$F$2:$F$501,"&gt;"&amp;E499,$M$2:$M$501,"&lt;&gt;취소")&gt;1,"겹침",""))</f>
        <v/>
      </c>
    </row>
    <row r="500">
      <c r="A500" s="2" t="n"/>
      <c r="B500" s="3" t="n"/>
      <c r="C500" s="3" t="n"/>
      <c r="D500" s="3" t="n"/>
      <c r="E500" s="2" t="n"/>
      <c r="F500" s="2" t="n"/>
      <c r="G500" s="4">
        <f>IF(AND(ISNUMBER(E500),ISNUMBER(F500)),F500-E500,"")</f>
        <v/>
      </c>
      <c r="H500" s="3" t="n"/>
      <c r="I500" s="3" t="n"/>
      <c r="J500" s="4" t="n"/>
      <c r="K500" s="5" t="n"/>
      <c r="L500" s="4" t="n"/>
      <c r="M500" s="4" t="n"/>
      <c r="N500" s="3" t="n"/>
      <c r="O500" s="4">
        <f>IF(OR(D500="",NOT(ISNUMBER(E500)),NOT(ISNUMBER(F500)),M500="취소"),"",IF(COUNTIFS($D$2:$D$501,D500,$E$2:$E$501,"&lt;"&amp;F500,$F$2:$F$501,"&gt;"&amp;E500,$M$2:$M$501,"&lt;&gt;취소")&gt;1,"겹침",""))</f>
        <v/>
      </c>
    </row>
    <row r="501">
      <c r="A501" s="2" t="n"/>
      <c r="B501" s="3" t="n"/>
      <c r="C501" s="3" t="n"/>
      <c r="D501" s="3" t="n"/>
      <c r="E501" s="2" t="n"/>
      <c r="F501" s="2" t="n"/>
      <c r="G501" s="4">
        <f>IF(AND(ISNUMBER(E501),ISNUMBER(F501)),F501-E501,"")</f>
        <v/>
      </c>
      <c r="H501" s="3" t="n"/>
      <c r="I501" s="3" t="n"/>
      <c r="J501" s="4" t="n"/>
      <c r="K501" s="5" t="n"/>
      <c r="L501" s="4" t="n"/>
      <c r="M501" s="4" t="n"/>
      <c r="N501" s="3" t="n"/>
      <c r="O501" s="4">
        <f>IF(OR(D501="",NOT(ISNUMBER(E501)),NOT(ISNUMBER(F501)),M501="취소"),"",IF(COUNTIFS($D$2:$D$501,D501,$E$2:$E$501,"&lt;"&amp;F501,$F$2:$F$501,"&gt;"&amp;E501,$M$2:$M$501,"&lt;&gt;취소")&gt;1,"겹침",""))</f>
        <v/>
      </c>
    </row>
  </sheetData>
  <autoFilter ref="A1:O501"/>
  <conditionalFormatting sqref="A2:O501">
    <cfRule type="expression" priority="1" dxfId="0">
      <formula>$O2="겹침"</formula>
    </cfRule>
    <cfRule type="expression" priority="2" dxfId="1">
      <formula>$M2="취소"</formula>
    </cfRule>
  </conditionalFormatting>
  <dataValidations count="5">
    <dataValidation sqref="B2:B501" showDropDown="0" showInputMessage="0" showErrorMessage="0" allowBlank="1" errorTitle="목록에서 고르기" error="채널은 '설정' 시트 목록에서 고르세요" type="list">
      <formula1>=설정!$B$2:$B$11</formula1>
    </dataValidation>
    <dataValidation sqref="D2:D501" showDropDown="0" showInputMessage="0" showErrorMessage="0" allowBlank="1" errorTitle="목록에서 고르기" error="객실은 '설정' 시트 목록에서 고르세요" type="list">
      <formula1>=설정!$A$2:$A$11</formula1>
    </dataValidation>
    <dataValidation sqref="L2:L501" showDropDown="0" showInputMessage="0" showErrorMessage="0" allowBlank="1" errorTitle="목록에서 고르기" error="완료 또는 대기" type="list">
      <formula1>"완료,대기"</formula1>
    </dataValidation>
    <dataValidation sqref="M2:M501" showDropDown="0" showInputMessage="0" showErrorMessage="0" allowBlank="1" errorTitle="목록에서 고르기" error="확정 또는 취소" type="list">
      <formula1>"확정,취소"</formula1>
    </dataValidation>
    <dataValidation sqref="F2:F501" showDropDown="0" showInputMessage="0" showErrorMessage="0" allowBlank="1" errorTitle="날짜 확인" error="퇴실일은 입실일보다 뒤여야 합니다" type="custom">
      <formula1>F2&gt;E2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8" customWidth="1" min="33" max="33"/>
  </cols>
  <sheetData>
    <row r="1">
      <c r="A1" s="6" t="inlineStr">
        <is>
          <t>보려는 달</t>
        </is>
      </c>
      <c r="B1" s="7" t="n">
        <v>46327</v>
      </c>
      <c r="F1" s="8" t="inlineStr">
        <is>
          <t>← 그달 1일을 넣으세요. ● 예약 있음, 겹침 = 같은 날 두 건</t>
        </is>
      </c>
    </row>
    <row r="2">
      <c r="B2" s="9">
        <f>IF(B3="","",MID("일월화수목금토",WEEKDAY(B3),1))</f>
        <v/>
      </c>
      <c r="C2" s="9">
        <f>IF(C3="","",MID("일월화수목금토",WEEKDAY(C3),1))</f>
        <v/>
      </c>
      <c r="D2" s="9">
        <f>IF(D3="","",MID("일월화수목금토",WEEKDAY(D3),1))</f>
        <v/>
      </c>
      <c r="E2" s="9">
        <f>IF(E3="","",MID("일월화수목금토",WEEKDAY(E3),1))</f>
        <v/>
      </c>
      <c r="F2" s="9">
        <f>IF(F3="","",MID("일월화수목금토",WEEKDAY(F3),1))</f>
        <v/>
      </c>
      <c r="G2" s="9">
        <f>IF(G3="","",MID("일월화수목금토",WEEKDAY(G3),1))</f>
        <v/>
      </c>
      <c r="H2" s="9">
        <f>IF(H3="","",MID("일월화수목금토",WEEKDAY(H3),1))</f>
        <v/>
      </c>
      <c r="I2" s="9">
        <f>IF(I3="","",MID("일월화수목금토",WEEKDAY(I3),1))</f>
        <v/>
      </c>
      <c r="J2" s="9">
        <f>IF(J3="","",MID("일월화수목금토",WEEKDAY(J3),1))</f>
        <v/>
      </c>
      <c r="K2" s="9">
        <f>IF(K3="","",MID("일월화수목금토",WEEKDAY(K3),1))</f>
        <v/>
      </c>
      <c r="L2" s="9">
        <f>IF(L3="","",MID("일월화수목금토",WEEKDAY(L3),1))</f>
        <v/>
      </c>
      <c r="M2" s="9">
        <f>IF(M3="","",MID("일월화수목금토",WEEKDAY(M3),1))</f>
        <v/>
      </c>
      <c r="N2" s="9">
        <f>IF(N3="","",MID("일월화수목금토",WEEKDAY(N3),1))</f>
        <v/>
      </c>
      <c r="O2" s="9">
        <f>IF(O3="","",MID("일월화수목금토",WEEKDAY(O3),1))</f>
        <v/>
      </c>
      <c r="P2" s="9">
        <f>IF(P3="","",MID("일월화수목금토",WEEKDAY(P3),1))</f>
        <v/>
      </c>
      <c r="Q2" s="9">
        <f>IF(Q3="","",MID("일월화수목금토",WEEKDAY(Q3),1))</f>
        <v/>
      </c>
      <c r="R2" s="9">
        <f>IF(R3="","",MID("일월화수목금토",WEEKDAY(R3),1))</f>
        <v/>
      </c>
      <c r="S2" s="9">
        <f>IF(S3="","",MID("일월화수목금토",WEEKDAY(S3),1))</f>
        <v/>
      </c>
      <c r="T2" s="9">
        <f>IF(T3="","",MID("일월화수목금토",WEEKDAY(T3),1))</f>
        <v/>
      </c>
      <c r="U2" s="9">
        <f>IF(U3="","",MID("일월화수목금토",WEEKDAY(U3),1))</f>
        <v/>
      </c>
      <c r="V2" s="9">
        <f>IF(V3="","",MID("일월화수목금토",WEEKDAY(V3),1))</f>
        <v/>
      </c>
      <c r="W2" s="9">
        <f>IF(W3="","",MID("일월화수목금토",WEEKDAY(W3),1))</f>
        <v/>
      </c>
      <c r="X2" s="9">
        <f>IF(X3="","",MID("일월화수목금토",WEEKDAY(X3),1))</f>
        <v/>
      </c>
      <c r="Y2" s="9">
        <f>IF(Y3="","",MID("일월화수목금토",WEEKDAY(Y3),1))</f>
        <v/>
      </c>
      <c r="Z2" s="9">
        <f>IF(Z3="","",MID("일월화수목금토",WEEKDAY(Z3),1))</f>
        <v/>
      </c>
      <c r="AA2" s="9">
        <f>IF(AA3="","",MID("일월화수목금토",WEEKDAY(AA3),1))</f>
        <v/>
      </c>
      <c r="AB2" s="9">
        <f>IF(AB3="","",MID("일월화수목금토",WEEKDAY(AB3),1))</f>
        <v/>
      </c>
      <c r="AC2" s="9">
        <f>IF(AC3="","",MID("일월화수목금토",WEEKDAY(AC3),1))</f>
        <v/>
      </c>
      <c r="AD2" s="9">
        <f>IF(AD3="","",MID("일월화수목금토",WEEKDAY(AD3),1))</f>
        <v/>
      </c>
      <c r="AE2" s="9">
        <f>IF(AE3="","",MID("일월화수목금토",WEEKDAY(AE3),1))</f>
        <v/>
      </c>
      <c r="AF2" s="9">
        <f>IF(AF3="","",MID("일월화수목금토",WEEKDAY(AF3),1))</f>
        <v/>
      </c>
    </row>
    <row r="3">
      <c r="A3" s="1" t="inlineStr">
        <is>
          <t>객실</t>
        </is>
      </c>
      <c r="B3" s="10">
        <f>IF(1&gt;DAY(EOMONTH($B$1,0)),"",$B$1+0)</f>
        <v/>
      </c>
      <c r="C3" s="10">
        <f>IF(2&gt;DAY(EOMONTH($B$1,0)),"",$B$1+1)</f>
        <v/>
      </c>
      <c r="D3" s="10">
        <f>IF(3&gt;DAY(EOMONTH($B$1,0)),"",$B$1+2)</f>
        <v/>
      </c>
      <c r="E3" s="10">
        <f>IF(4&gt;DAY(EOMONTH($B$1,0)),"",$B$1+3)</f>
        <v/>
      </c>
      <c r="F3" s="10">
        <f>IF(5&gt;DAY(EOMONTH($B$1,0)),"",$B$1+4)</f>
        <v/>
      </c>
      <c r="G3" s="10">
        <f>IF(6&gt;DAY(EOMONTH($B$1,0)),"",$B$1+5)</f>
        <v/>
      </c>
      <c r="H3" s="10">
        <f>IF(7&gt;DAY(EOMONTH($B$1,0)),"",$B$1+6)</f>
        <v/>
      </c>
      <c r="I3" s="10">
        <f>IF(8&gt;DAY(EOMONTH($B$1,0)),"",$B$1+7)</f>
        <v/>
      </c>
      <c r="J3" s="10">
        <f>IF(9&gt;DAY(EOMONTH($B$1,0)),"",$B$1+8)</f>
        <v/>
      </c>
      <c r="K3" s="10">
        <f>IF(10&gt;DAY(EOMONTH($B$1,0)),"",$B$1+9)</f>
        <v/>
      </c>
      <c r="L3" s="10">
        <f>IF(11&gt;DAY(EOMONTH($B$1,0)),"",$B$1+10)</f>
        <v/>
      </c>
      <c r="M3" s="10">
        <f>IF(12&gt;DAY(EOMONTH($B$1,0)),"",$B$1+11)</f>
        <v/>
      </c>
      <c r="N3" s="10">
        <f>IF(13&gt;DAY(EOMONTH($B$1,0)),"",$B$1+12)</f>
        <v/>
      </c>
      <c r="O3" s="10">
        <f>IF(14&gt;DAY(EOMONTH($B$1,0)),"",$B$1+13)</f>
        <v/>
      </c>
      <c r="P3" s="10">
        <f>IF(15&gt;DAY(EOMONTH($B$1,0)),"",$B$1+14)</f>
        <v/>
      </c>
      <c r="Q3" s="10">
        <f>IF(16&gt;DAY(EOMONTH($B$1,0)),"",$B$1+15)</f>
        <v/>
      </c>
      <c r="R3" s="10">
        <f>IF(17&gt;DAY(EOMONTH($B$1,0)),"",$B$1+16)</f>
        <v/>
      </c>
      <c r="S3" s="10">
        <f>IF(18&gt;DAY(EOMONTH($B$1,0)),"",$B$1+17)</f>
        <v/>
      </c>
      <c r="T3" s="10">
        <f>IF(19&gt;DAY(EOMONTH($B$1,0)),"",$B$1+18)</f>
        <v/>
      </c>
      <c r="U3" s="10">
        <f>IF(20&gt;DAY(EOMONTH($B$1,0)),"",$B$1+19)</f>
        <v/>
      </c>
      <c r="V3" s="10">
        <f>IF(21&gt;DAY(EOMONTH($B$1,0)),"",$B$1+20)</f>
        <v/>
      </c>
      <c r="W3" s="10">
        <f>IF(22&gt;DAY(EOMONTH($B$1,0)),"",$B$1+21)</f>
        <v/>
      </c>
      <c r="X3" s="10">
        <f>IF(23&gt;DAY(EOMONTH($B$1,0)),"",$B$1+22)</f>
        <v/>
      </c>
      <c r="Y3" s="10">
        <f>IF(24&gt;DAY(EOMONTH($B$1,0)),"",$B$1+23)</f>
        <v/>
      </c>
      <c r="Z3" s="10">
        <f>IF(25&gt;DAY(EOMONTH($B$1,0)),"",$B$1+24)</f>
        <v/>
      </c>
      <c r="AA3" s="10">
        <f>IF(26&gt;DAY(EOMONTH($B$1,0)),"",$B$1+25)</f>
        <v/>
      </c>
      <c r="AB3" s="10">
        <f>IF(27&gt;DAY(EOMONTH($B$1,0)),"",$B$1+26)</f>
        <v/>
      </c>
      <c r="AC3" s="10">
        <f>IF(28&gt;DAY(EOMONTH($B$1,0)),"",$B$1+27)</f>
        <v/>
      </c>
      <c r="AD3" s="10">
        <f>IF(29&gt;DAY(EOMONTH($B$1,0)),"",$B$1+28)</f>
        <v/>
      </c>
      <c r="AE3" s="10">
        <f>IF(30&gt;DAY(EOMONTH($B$1,0)),"",$B$1+29)</f>
        <v/>
      </c>
      <c r="AF3" s="10">
        <f>IF(31&gt;DAY(EOMONTH($B$1,0)),"",$B$1+30)</f>
        <v/>
      </c>
      <c r="AG3" s="1" t="inlineStr">
        <is>
          <t>가동률</t>
        </is>
      </c>
    </row>
    <row r="4">
      <c r="A4" s="3">
        <f>IF(설정!A2="","",설정!A2)</f>
        <v/>
      </c>
      <c r="B4" s="11">
        <f>IF(OR($A4="",B$3=""),"",COUNTIFS('예약 대장'!$D$2:$D$501,$A4,'예약 대장'!$E$2:$E$501,"&lt;="&amp;B$3,'예약 대장'!$F$2:$F$501,"&gt;"&amp;B$3,'예약 대장'!$M$2:$M$501,"&lt;&gt;취소"))</f>
        <v/>
      </c>
      <c r="C4" s="11">
        <f>IF(OR($A4="",C$3=""),"",COUNTIFS('예약 대장'!$D$2:$D$501,$A4,'예약 대장'!$E$2:$E$501,"&lt;="&amp;C$3,'예약 대장'!$F$2:$F$501,"&gt;"&amp;C$3,'예약 대장'!$M$2:$M$501,"&lt;&gt;취소"))</f>
        <v/>
      </c>
      <c r="D4" s="11">
        <f>IF(OR($A4="",D$3=""),"",COUNTIFS('예약 대장'!$D$2:$D$501,$A4,'예약 대장'!$E$2:$E$501,"&lt;="&amp;D$3,'예약 대장'!$F$2:$F$501,"&gt;"&amp;D$3,'예약 대장'!$M$2:$M$501,"&lt;&gt;취소"))</f>
        <v/>
      </c>
      <c r="E4" s="11">
        <f>IF(OR($A4="",E$3=""),"",COUNTIFS('예약 대장'!$D$2:$D$501,$A4,'예약 대장'!$E$2:$E$501,"&lt;="&amp;E$3,'예약 대장'!$F$2:$F$501,"&gt;"&amp;E$3,'예약 대장'!$M$2:$M$501,"&lt;&gt;취소"))</f>
        <v/>
      </c>
      <c r="F4" s="11">
        <f>IF(OR($A4="",F$3=""),"",COUNTIFS('예약 대장'!$D$2:$D$501,$A4,'예약 대장'!$E$2:$E$501,"&lt;="&amp;F$3,'예약 대장'!$F$2:$F$501,"&gt;"&amp;F$3,'예약 대장'!$M$2:$M$501,"&lt;&gt;취소"))</f>
        <v/>
      </c>
      <c r="G4" s="11">
        <f>IF(OR($A4="",G$3=""),"",COUNTIFS('예약 대장'!$D$2:$D$501,$A4,'예약 대장'!$E$2:$E$501,"&lt;="&amp;G$3,'예약 대장'!$F$2:$F$501,"&gt;"&amp;G$3,'예약 대장'!$M$2:$M$501,"&lt;&gt;취소"))</f>
        <v/>
      </c>
      <c r="H4" s="11">
        <f>IF(OR($A4="",H$3=""),"",COUNTIFS('예약 대장'!$D$2:$D$501,$A4,'예약 대장'!$E$2:$E$501,"&lt;="&amp;H$3,'예약 대장'!$F$2:$F$501,"&gt;"&amp;H$3,'예약 대장'!$M$2:$M$501,"&lt;&gt;취소"))</f>
        <v/>
      </c>
      <c r="I4" s="11">
        <f>IF(OR($A4="",I$3=""),"",COUNTIFS('예약 대장'!$D$2:$D$501,$A4,'예약 대장'!$E$2:$E$501,"&lt;="&amp;I$3,'예약 대장'!$F$2:$F$501,"&gt;"&amp;I$3,'예약 대장'!$M$2:$M$501,"&lt;&gt;취소"))</f>
        <v/>
      </c>
      <c r="J4" s="11">
        <f>IF(OR($A4="",J$3=""),"",COUNTIFS('예약 대장'!$D$2:$D$501,$A4,'예약 대장'!$E$2:$E$501,"&lt;="&amp;J$3,'예약 대장'!$F$2:$F$501,"&gt;"&amp;J$3,'예약 대장'!$M$2:$M$501,"&lt;&gt;취소"))</f>
        <v/>
      </c>
      <c r="K4" s="11">
        <f>IF(OR($A4="",K$3=""),"",COUNTIFS('예약 대장'!$D$2:$D$501,$A4,'예약 대장'!$E$2:$E$501,"&lt;="&amp;K$3,'예약 대장'!$F$2:$F$501,"&gt;"&amp;K$3,'예약 대장'!$M$2:$M$501,"&lt;&gt;취소"))</f>
        <v/>
      </c>
      <c r="L4" s="11">
        <f>IF(OR($A4="",L$3=""),"",COUNTIFS('예약 대장'!$D$2:$D$501,$A4,'예약 대장'!$E$2:$E$501,"&lt;="&amp;L$3,'예약 대장'!$F$2:$F$501,"&gt;"&amp;L$3,'예약 대장'!$M$2:$M$501,"&lt;&gt;취소"))</f>
        <v/>
      </c>
      <c r="M4" s="11">
        <f>IF(OR($A4="",M$3=""),"",COUNTIFS('예약 대장'!$D$2:$D$501,$A4,'예약 대장'!$E$2:$E$501,"&lt;="&amp;M$3,'예약 대장'!$F$2:$F$501,"&gt;"&amp;M$3,'예약 대장'!$M$2:$M$501,"&lt;&gt;취소"))</f>
        <v/>
      </c>
      <c r="N4" s="11">
        <f>IF(OR($A4="",N$3=""),"",COUNTIFS('예약 대장'!$D$2:$D$501,$A4,'예약 대장'!$E$2:$E$501,"&lt;="&amp;N$3,'예약 대장'!$F$2:$F$501,"&gt;"&amp;N$3,'예약 대장'!$M$2:$M$501,"&lt;&gt;취소"))</f>
        <v/>
      </c>
      <c r="O4" s="11">
        <f>IF(OR($A4="",O$3=""),"",COUNTIFS('예약 대장'!$D$2:$D$501,$A4,'예약 대장'!$E$2:$E$501,"&lt;="&amp;O$3,'예약 대장'!$F$2:$F$501,"&gt;"&amp;O$3,'예약 대장'!$M$2:$M$501,"&lt;&gt;취소"))</f>
        <v/>
      </c>
      <c r="P4" s="11">
        <f>IF(OR($A4="",P$3=""),"",COUNTIFS('예약 대장'!$D$2:$D$501,$A4,'예약 대장'!$E$2:$E$501,"&lt;="&amp;P$3,'예약 대장'!$F$2:$F$501,"&gt;"&amp;P$3,'예약 대장'!$M$2:$M$501,"&lt;&gt;취소"))</f>
        <v/>
      </c>
      <c r="Q4" s="11">
        <f>IF(OR($A4="",Q$3=""),"",COUNTIFS('예약 대장'!$D$2:$D$501,$A4,'예약 대장'!$E$2:$E$501,"&lt;="&amp;Q$3,'예약 대장'!$F$2:$F$501,"&gt;"&amp;Q$3,'예약 대장'!$M$2:$M$501,"&lt;&gt;취소"))</f>
        <v/>
      </c>
      <c r="R4" s="11">
        <f>IF(OR($A4="",R$3=""),"",COUNTIFS('예약 대장'!$D$2:$D$501,$A4,'예약 대장'!$E$2:$E$501,"&lt;="&amp;R$3,'예약 대장'!$F$2:$F$501,"&gt;"&amp;R$3,'예약 대장'!$M$2:$M$501,"&lt;&gt;취소"))</f>
        <v/>
      </c>
      <c r="S4" s="11">
        <f>IF(OR($A4="",S$3=""),"",COUNTIFS('예약 대장'!$D$2:$D$501,$A4,'예약 대장'!$E$2:$E$501,"&lt;="&amp;S$3,'예약 대장'!$F$2:$F$501,"&gt;"&amp;S$3,'예약 대장'!$M$2:$M$501,"&lt;&gt;취소"))</f>
        <v/>
      </c>
      <c r="T4" s="11">
        <f>IF(OR($A4="",T$3=""),"",COUNTIFS('예약 대장'!$D$2:$D$501,$A4,'예약 대장'!$E$2:$E$501,"&lt;="&amp;T$3,'예약 대장'!$F$2:$F$501,"&gt;"&amp;T$3,'예약 대장'!$M$2:$M$501,"&lt;&gt;취소"))</f>
        <v/>
      </c>
      <c r="U4" s="11">
        <f>IF(OR($A4="",U$3=""),"",COUNTIFS('예약 대장'!$D$2:$D$501,$A4,'예약 대장'!$E$2:$E$501,"&lt;="&amp;U$3,'예약 대장'!$F$2:$F$501,"&gt;"&amp;U$3,'예약 대장'!$M$2:$M$501,"&lt;&gt;취소"))</f>
        <v/>
      </c>
      <c r="V4" s="11">
        <f>IF(OR($A4="",V$3=""),"",COUNTIFS('예약 대장'!$D$2:$D$501,$A4,'예약 대장'!$E$2:$E$501,"&lt;="&amp;V$3,'예약 대장'!$F$2:$F$501,"&gt;"&amp;V$3,'예약 대장'!$M$2:$M$501,"&lt;&gt;취소"))</f>
        <v/>
      </c>
      <c r="W4" s="11">
        <f>IF(OR($A4="",W$3=""),"",COUNTIFS('예약 대장'!$D$2:$D$501,$A4,'예약 대장'!$E$2:$E$501,"&lt;="&amp;W$3,'예약 대장'!$F$2:$F$501,"&gt;"&amp;W$3,'예약 대장'!$M$2:$M$501,"&lt;&gt;취소"))</f>
        <v/>
      </c>
      <c r="X4" s="11">
        <f>IF(OR($A4="",X$3=""),"",COUNTIFS('예약 대장'!$D$2:$D$501,$A4,'예약 대장'!$E$2:$E$501,"&lt;="&amp;X$3,'예약 대장'!$F$2:$F$501,"&gt;"&amp;X$3,'예약 대장'!$M$2:$M$501,"&lt;&gt;취소"))</f>
        <v/>
      </c>
      <c r="Y4" s="11">
        <f>IF(OR($A4="",Y$3=""),"",COUNTIFS('예약 대장'!$D$2:$D$501,$A4,'예약 대장'!$E$2:$E$501,"&lt;="&amp;Y$3,'예약 대장'!$F$2:$F$501,"&gt;"&amp;Y$3,'예약 대장'!$M$2:$M$501,"&lt;&gt;취소"))</f>
        <v/>
      </c>
      <c r="Z4" s="11">
        <f>IF(OR($A4="",Z$3=""),"",COUNTIFS('예약 대장'!$D$2:$D$501,$A4,'예약 대장'!$E$2:$E$501,"&lt;="&amp;Z$3,'예약 대장'!$F$2:$F$501,"&gt;"&amp;Z$3,'예약 대장'!$M$2:$M$501,"&lt;&gt;취소"))</f>
        <v/>
      </c>
      <c r="AA4" s="11">
        <f>IF(OR($A4="",AA$3=""),"",COUNTIFS('예약 대장'!$D$2:$D$501,$A4,'예약 대장'!$E$2:$E$501,"&lt;="&amp;AA$3,'예약 대장'!$F$2:$F$501,"&gt;"&amp;AA$3,'예약 대장'!$M$2:$M$501,"&lt;&gt;취소"))</f>
        <v/>
      </c>
      <c r="AB4" s="11">
        <f>IF(OR($A4="",AB$3=""),"",COUNTIFS('예약 대장'!$D$2:$D$501,$A4,'예약 대장'!$E$2:$E$501,"&lt;="&amp;AB$3,'예약 대장'!$F$2:$F$501,"&gt;"&amp;AB$3,'예약 대장'!$M$2:$M$501,"&lt;&gt;취소"))</f>
        <v/>
      </c>
      <c r="AC4" s="11">
        <f>IF(OR($A4="",AC$3=""),"",COUNTIFS('예약 대장'!$D$2:$D$501,$A4,'예약 대장'!$E$2:$E$501,"&lt;="&amp;AC$3,'예약 대장'!$F$2:$F$501,"&gt;"&amp;AC$3,'예약 대장'!$M$2:$M$501,"&lt;&gt;취소"))</f>
        <v/>
      </c>
      <c r="AD4" s="11">
        <f>IF(OR($A4="",AD$3=""),"",COUNTIFS('예약 대장'!$D$2:$D$501,$A4,'예약 대장'!$E$2:$E$501,"&lt;="&amp;AD$3,'예약 대장'!$F$2:$F$501,"&gt;"&amp;AD$3,'예약 대장'!$M$2:$M$501,"&lt;&gt;취소"))</f>
        <v/>
      </c>
      <c r="AE4" s="11">
        <f>IF(OR($A4="",AE$3=""),"",COUNTIFS('예약 대장'!$D$2:$D$501,$A4,'예약 대장'!$E$2:$E$501,"&lt;="&amp;AE$3,'예약 대장'!$F$2:$F$501,"&gt;"&amp;AE$3,'예약 대장'!$M$2:$M$501,"&lt;&gt;취소"))</f>
        <v/>
      </c>
      <c r="AF4" s="11">
        <f>IF(OR($A4="",AF$3=""),"",COUNTIFS('예약 대장'!$D$2:$D$501,$A4,'예약 대장'!$E$2:$E$501,"&lt;="&amp;AF$3,'예약 대장'!$F$2:$F$501,"&gt;"&amp;AF$3,'예약 대장'!$M$2:$M$501,"&lt;&gt;취소"))</f>
        <v/>
      </c>
      <c r="AG4" s="12">
        <f>IF($A4="","",COUNTIF(B4:AF4,"&gt;0")/DAY(EOMONTH($B$1,0)))</f>
        <v/>
      </c>
    </row>
    <row r="5">
      <c r="A5" s="3">
        <f>IF(설정!A3="","",설정!A3)</f>
        <v/>
      </c>
      <c r="B5" s="11">
        <f>IF(OR($A5="",B$3=""),"",COUNTIFS('예약 대장'!$D$2:$D$501,$A5,'예약 대장'!$E$2:$E$501,"&lt;="&amp;B$3,'예약 대장'!$F$2:$F$501,"&gt;"&amp;B$3,'예약 대장'!$M$2:$M$501,"&lt;&gt;취소"))</f>
        <v/>
      </c>
      <c r="C5" s="11">
        <f>IF(OR($A5="",C$3=""),"",COUNTIFS('예약 대장'!$D$2:$D$501,$A5,'예약 대장'!$E$2:$E$501,"&lt;="&amp;C$3,'예약 대장'!$F$2:$F$501,"&gt;"&amp;C$3,'예약 대장'!$M$2:$M$501,"&lt;&gt;취소"))</f>
        <v/>
      </c>
      <c r="D5" s="11">
        <f>IF(OR($A5="",D$3=""),"",COUNTIFS('예약 대장'!$D$2:$D$501,$A5,'예약 대장'!$E$2:$E$501,"&lt;="&amp;D$3,'예약 대장'!$F$2:$F$501,"&gt;"&amp;D$3,'예약 대장'!$M$2:$M$501,"&lt;&gt;취소"))</f>
        <v/>
      </c>
      <c r="E5" s="11">
        <f>IF(OR($A5="",E$3=""),"",COUNTIFS('예약 대장'!$D$2:$D$501,$A5,'예약 대장'!$E$2:$E$501,"&lt;="&amp;E$3,'예약 대장'!$F$2:$F$501,"&gt;"&amp;E$3,'예약 대장'!$M$2:$M$501,"&lt;&gt;취소"))</f>
        <v/>
      </c>
      <c r="F5" s="11">
        <f>IF(OR($A5="",F$3=""),"",COUNTIFS('예약 대장'!$D$2:$D$501,$A5,'예약 대장'!$E$2:$E$501,"&lt;="&amp;F$3,'예약 대장'!$F$2:$F$501,"&gt;"&amp;F$3,'예약 대장'!$M$2:$M$501,"&lt;&gt;취소"))</f>
        <v/>
      </c>
      <c r="G5" s="11">
        <f>IF(OR($A5="",G$3=""),"",COUNTIFS('예약 대장'!$D$2:$D$501,$A5,'예약 대장'!$E$2:$E$501,"&lt;="&amp;G$3,'예약 대장'!$F$2:$F$501,"&gt;"&amp;G$3,'예약 대장'!$M$2:$M$501,"&lt;&gt;취소"))</f>
        <v/>
      </c>
      <c r="H5" s="11">
        <f>IF(OR($A5="",H$3=""),"",COUNTIFS('예약 대장'!$D$2:$D$501,$A5,'예약 대장'!$E$2:$E$501,"&lt;="&amp;H$3,'예약 대장'!$F$2:$F$501,"&gt;"&amp;H$3,'예약 대장'!$M$2:$M$501,"&lt;&gt;취소"))</f>
        <v/>
      </c>
      <c r="I5" s="11">
        <f>IF(OR($A5="",I$3=""),"",COUNTIFS('예약 대장'!$D$2:$D$501,$A5,'예약 대장'!$E$2:$E$501,"&lt;="&amp;I$3,'예약 대장'!$F$2:$F$501,"&gt;"&amp;I$3,'예약 대장'!$M$2:$M$501,"&lt;&gt;취소"))</f>
        <v/>
      </c>
      <c r="J5" s="11">
        <f>IF(OR($A5="",J$3=""),"",COUNTIFS('예약 대장'!$D$2:$D$501,$A5,'예약 대장'!$E$2:$E$501,"&lt;="&amp;J$3,'예약 대장'!$F$2:$F$501,"&gt;"&amp;J$3,'예약 대장'!$M$2:$M$501,"&lt;&gt;취소"))</f>
        <v/>
      </c>
      <c r="K5" s="11">
        <f>IF(OR($A5="",K$3=""),"",COUNTIFS('예약 대장'!$D$2:$D$501,$A5,'예약 대장'!$E$2:$E$501,"&lt;="&amp;K$3,'예약 대장'!$F$2:$F$501,"&gt;"&amp;K$3,'예약 대장'!$M$2:$M$501,"&lt;&gt;취소"))</f>
        <v/>
      </c>
      <c r="L5" s="11">
        <f>IF(OR($A5="",L$3=""),"",COUNTIFS('예약 대장'!$D$2:$D$501,$A5,'예약 대장'!$E$2:$E$501,"&lt;="&amp;L$3,'예약 대장'!$F$2:$F$501,"&gt;"&amp;L$3,'예약 대장'!$M$2:$M$501,"&lt;&gt;취소"))</f>
        <v/>
      </c>
      <c r="M5" s="11">
        <f>IF(OR($A5="",M$3=""),"",COUNTIFS('예약 대장'!$D$2:$D$501,$A5,'예약 대장'!$E$2:$E$501,"&lt;="&amp;M$3,'예약 대장'!$F$2:$F$501,"&gt;"&amp;M$3,'예약 대장'!$M$2:$M$501,"&lt;&gt;취소"))</f>
        <v/>
      </c>
      <c r="N5" s="11">
        <f>IF(OR($A5="",N$3=""),"",COUNTIFS('예약 대장'!$D$2:$D$501,$A5,'예약 대장'!$E$2:$E$501,"&lt;="&amp;N$3,'예약 대장'!$F$2:$F$501,"&gt;"&amp;N$3,'예약 대장'!$M$2:$M$501,"&lt;&gt;취소"))</f>
        <v/>
      </c>
      <c r="O5" s="11">
        <f>IF(OR($A5="",O$3=""),"",COUNTIFS('예약 대장'!$D$2:$D$501,$A5,'예약 대장'!$E$2:$E$501,"&lt;="&amp;O$3,'예약 대장'!$F$2:$F$501,"&gt;"&amp;O$3,'예약 대장'!$M$2:$M$501,"&lt;&gt;취소"))</f>
        <v/>
      </c>
      <c r="P5" s="11">
        <f>IF(OR($A5="",P$3=""),"",COUNTIFS('예약 대장'!$D$2:$D$501,$A5,'예약 대장'!$E$2:$E$501,"&lt;="&amp;P$3,'예약 대장'!$F$2:$F$501,"&gt;"&amp;P$3,'예약 대장'!$M$2:$M$501,"&lt;&gt;취소"))</f>
        <v/>
      </c>
      <c r="Q5" s="11">
        <f>IF(OR($A5="",Q$3=""),"",COUNTIFS('예약 대장'!$D$2:$D$501,$A5,'예약 대장'!$E$2:$E$501,"&lt;="&amp;Q$3,'예약 대장'!$F$2:$F$501,"&gt;"&amp;Q$3,'예약 대장'!$M$2:$M$501,"&lt;&gt;취소"))</f>
        <v/>
      </c>
      <c r="R5" s="11">
        <f>IF(OR($A5="",R$3=""),"",COUNTIFS('예약 대장'!$D$2:$D$501,$A5,'예약 대장'!$E$2:$E$501,"&lt;="&amp;R$3,'예약 대장'!$F$2:$F$501,"&gt;"&amp;R$3,'예약 대장'!$M$2:$M$501,"&lt;&gt;취소"))</f>
        <v/>
      </c>
      <c r="S5" s="11">
        <f>IF(OR($A5="",S$3=""),"",COUNTIFS('예약 대장'!$D$2:$D$501,$A5,'예약 대장'!$E$2:$E$501,"&lt;="&amp;S$3,'예약 대장'!$F$2:$F$501,"&gt;"&amp;S$3,'예약 대장'!$M$2:$M$501,"&lt;&gt;취소"))</f>
        <v/>
      </c>
      <c r="T5" s="11">
        <f>IF(OR($A5="",T$3=""),"",COUNTIFS('예약 대장'!$D$2:$D$501,$A5,'예약 대장'!$E$2:$E$501,"&lt;="&amp;T$3,'예약 대장'!$F$2:$F$501,"&gt;"&amp;T$3,'예약 대장'!$M$2:$M$501,"&lt;&gt;취소"))</f>
        <v/>
      </c>
      <c r="U5" s="11">
        <f>IF(OR($A5="",U$3=""),"",COUNTIFS('예약 대장'!$D$2:$D$501,$A5,'예약 대장'!$E$2:$E$501,"&lt;="&amp;U$3,'예약 대장'!$F$2:$F$501,"&gt;"&amp;U$3,'예약 대장'!$M$2:$M$501,"&lt;&gt;취소"))</f>
        <v/>
      </c>
      <c r="V5" s="11">
        <f>IF(OR($A5="",V$3=""),"",COUNTIFS('예약 대장'!$D$2:$D$501,$A5,'예약 대장'!$E$2:$E$501,"&lt;="&amp;V$3,'예약 대장'!$F$2:$F$501,"&gt;"&amp;V$3,'예약 대장'!$M$2:$M$501,"&lt;&gt;취소"))</f>
        <v/>
      </c>
      <c r="W5" s="11">
        <f>IF(OR($A5="",W$3=""),"",COUNTIFS('예약 대장'!$D$2:$D$501,$A5,'예약 대장'!$E$2:$E$501,"&lt;="&amp;W$3,'예약 대장'!$F$2:$F$501,"&gt;"&amp;W$3,'예약 대장'!$M$2:$M$501,"&lt;&gt;취소"))</f>
        <v/>
      </c>
      <c r="X5" s="11">
        <f>IF(OR($A5="",X$3=""),"",COUNTIFS('예약 대장'!$D$2:$D$501,$A5,'예약 대장'!$E$2:$E$501,"&lt;="&amp;X$3,'예약 대장'!$F$2:$F$501,"&gt;"&amp;X$3,'예약 대장'!$M$2:$M$501,"&lt;&gt;취소"))</f>
        <v/>
      </c>
      <c r="Y5" s="11">
        <f>IF(OR($A5="",Y$3=""),"",COUNTIFS('예약 대장'!$D$2:$D$501,$A5,'예약 대장'!$E$2:$E$501,"&lt;="&amp;Y$3,'예약 대장'!$F$2:$F$501,"&gt;"&amp;Y$3,'예약 대장'!$M$2:$M$501,"&lt;&gt;취소"))</f>
        <v/>
      </c>
      <c r="Z5" s="11">
        <f>IF(OR($A5="",Z$3=""),"",COUNTIFS('예약 대장'!$D$2:$D$501,$A5,'예약 대장'!$E$2:$E$501,"&lt;="&amp;Z$3,'예약 대장'!$F$2:$F$501,"&gt;"&amp;Z$3,'예약 대장'!$M$2:$M$501,"&lt;&gt;취소"))</f>
        <v/>
      </c>
      <c r="AA5" s="11">
        <f>IF(OR($A5="",AA$3=""),"",COUNTIFS('예약 대장'!$D$2:$D$501,$A5,'예약 대장'!$E$2:$E$501,"&lt;="&amp;AA$3,'예약 대장'!$F$2:$F$501,"&gt;"&amp;AA$3,'예약 대장'!$M$2:$M$501,"&lt;&gt;취소"))</f>
        <v/>
      </c>
      <c r="AB5" s="11">
        <f>IF(OR($A5="",AB$3=""),"",COUNTIFS('예약 대장'!$D$2:$D$501,$A5,'예약 대장'!$E$2:$E$501,"&lt;="&amp;AB$3,'예약 대장'!$F$2:$F$501,"&gt;"&amp;AB$3,'예약 대장'!$M$2:$M$501,"&lt;&gt;취소"))</f>
        <v/>
      </c>
      <c r="AC5" s="11">
        <f>IF(OR($A5="",AC$3=""),"",COUNTIFS('예약 대장'!$D$2:$D$501,$A5,'예약 대장'!$E$2:$E$501,"&lt;="&amp;AC$3,'예약 대장'!$F$2:$F$501,"&gt;"&amp;AC$3,'예약 대장'!$M$2:$M$501,"&lt;&gt;취소"))</f>
        <v/>
      </c>
      <c r="AD5" s="11">
        <f>IF(OR($A5="",AD$3=""),"",COUNTIFS('예약 대장'!$D$2:$D$501,$A5,'예약 대장'!$E$2:$E$501,"&lt;="&amp;AD$3,'예약 대장'!$F$2:$F$501,"&gt;"&amp;AD$3,'예약 대장'!$M$2:$M$501,"&lt;&gt;취소"))</f>
        <v/>
      </c>
      <c r="AE5" s="11">
        <f>IF(OR($A5="",AE$3=""),"",COUNTIFS('예약 대장'!$D$2:$D$501,$A5,'예약 대장'!$E$2:$E$501,"&lt;="&amp;AE$3,'예약 대장'!$F$2:$F$501,"&gt;"&amp;AE$3,'예약 대장'!$M$2:$M$501,"&lt;&gt;취소"))</f>
        <v/>
      </c>
      <c r="AF5" s="11">
        <f>IF(OR($A5="",AF$3=""),"",COUNTIFS('예약 대장'!$D$2:$D$501,$A5,'예약 대장'!$E$2:$E$501,"&lt;="&amp;AF$3,'예약 대장'!$F$2:$F$501,"&gt;"&amp;AF$3,'예약 대장'!$M$2:$M$501,"&lt;&gt;취소"))</f>
        <v/>
      </c>
      <c r="AG5" s="12">
        <f>IF($A5="","",COUNTIF(B5:AF5,"&gt;0")/DAY(EOMONTH($B$1,0)))</f>
        <v/>
      </c>
    </row>
    <row r="6">
      <c r="A6" s="3">
        <f>IF(설정!A4="","",설정!A4)</f>
        <v/>
      </c>
      <c r="B6" s="11">
        <f>IF(OR($A6="",B$3=""),"",COUNTIFS('예약 대장'!$D$2:$D$501,$A6,'예약 대장'!$E$2:$E$501,"&lt;="&amp;B$3,'예약 대장'!$F$2:$F$501,"&gt;"&amp;B$3,'예약 대장'!$M$2:$M$501,"&lt;&gt;취소"))</f>
        <v/>
      </c>
      <c r="C6" s="11">
        <f>IF(OR($A6="",C$3=""),"",COUNTIFS('예약 대장'!$D$2:$D$501,$A6,'예약 대장'!$E$2:$E$501,"&lt;="&amp;C$3,'예약 대장'!$F$2:$F$501,"&gt;"&amp;C$3,'예약 대장'!$M$2:$M$501,"&lt;&gt;취소"))</f>
        <v/>
      </c>
      <c r="D6" s="11">
        <f>IF(OR($A6="",D$3=""),"",COUNTIFS('예약 대장'!$D$2:$D$501,$A6,'예약 대장'!$E$2:$E$501,"&lt;="&amp;D$3,'예약 대장'!$F$2:$F$501,"&gt;"&amp;D$3,'예약 대장'!$M$2:$M$501,"&lt;&gt;취소"))</f>
        <v/>
      </c>
      <c r="E6" s="11">
        <f>IF(OR($A6="",E$3=""),"",COUNTIFS('예약 대장'!$D$2:$D$501,$A6,'예약 대장'!$E$2:$E$501,"&lt;="&amp;E$3,'예약 대장'!$F$2:$F$501,"&gt;"&amp;E$3,'예약 대장'!$M$2:$M$501,"&lt;&gt;취소"))</f>
        <v/>
      </c>
      <c r="F6" s="11">
        <f>IF(OR($A6="",F$3=""),"",COUNTIFS('예약 대장'!$D$2:$D$501,$A6,'예약 대장'!$E$2:$E$501,"&lt;="&amp;F$3,'예약 대장'!$F$2:$F$501,"&gt;"&amp;F$3,'예약 대장'!$M$2:$M$501,"&lt;&gt;취소"))</f>
        <v/>
      </c>
      <c r="G6" s="11">
        <f>IF(OR($A6="",G$3=""),"",COUNTIFS('예약 대장'!$D$2:$D$501,$A6,'예약 대장'!$E$2:$E$501,"&lt;="&amp;G$3,'예약 대장'!$F$2:$F$501,"&gt;"&amp;G$3,'예약 대장'!$M$2:$M$501,"&lt;&gt;취소"))</f>
        <v/>
      </c>
      <c r="H6" s="11">
        <f>IF(OR($A6="",H$3=""),"",COUNTIFS('예약 대장'!$D$2:$D$501,$A6,'예약 대장'!$E$2:$E$501,"&lt;="&amp;H$3,'예약 대장'!$F$2:$F$501,"&gt;"&amp;H$3,'예약 대장'!$M$2:$M$501,"&lt;&gt;취소"))</f>
        <v/>
      </c>
      <c r="I6" s="11">
        <f>IF(OR($A6="",I$3=""),"",COUNTIFS('예약 대장'!$D$2:$D$501,$A6,'예약 대장'!$E$2:$E$501,"&lt;="&amp;I$3,'예약 대장'!$F$2:$F$501,"&gt;"&amp;I$3,'예약 대장'!$M$2:$M$501,"&lt;&gt;취소"))</f>
        <v/>
      </c>
      <c r="J6" s="11">
        <f>IF(OR($A6="",J$3=""),"",COUNTIFS('예약 대장'!$D$2:$D$501,$A6,'예약 대장'!$E$2:$E$501,"&lt;="&amp;J$3,'예약 대장'!$F$2:$F$501,"&gt;"&amp;J$3,'예약 대장'!$M$2:$M$501,"&lt;&gt;취소"))</f>
        <v/>
      </c>
      <c r="K6" s="11">
        <f>IF(OR($A6="",K$3=""),"",COUNTIFS('예약 대장'!$D$2:$D$501,$A6,'예약 대장'!$E$2:$E$501,"&lt;="&amp;K$3,'예약 대장'!$F$2:$F$501,"&gt;"&amp;K$3,'예약 대장'!$M$2:$M$501,"&lt;&gt;취소"))</f>
        <v/>
      </c>
      <c r="L6" s="11">
        <f>IF(OR($A6="",L$3=""),"",COUNTIFS('예약 대장'!$D$2:$D$501,$A6,'예약 대장'!$E$2:$E$501,"&lt;="&amp;L$3,'예약 대장'!$F$2:$F$501,"&gt;"&amp;L$3,'예약 대장'!$M$2:$M$501,"&lt;&gt;취소"))</f>
        <v/>
      </c>
      <c r="M6" s="11">
        <f>IF(OR($A6="",M$3=""),"",COUNTIFS('예약 대장'!$D$2:$D$501,$A6,'예약 대장'!$E$2:$E$501,"&lt;="&amp;M$3,'예약 대장'!$F$2:$F$501,"&gt;"&amp;M$3,'예약 대장'!$M$2:$M$501,"&lt;&gt;취소"))</f>
        <v/>
      </c>
      <c r="N6" s="11">
        <f>IF(OR($A6="",N$3=""),"",COUNTIFS('예약 대장'!$D$2:$D$501,$A6,'예약 대장'!$E$2:$E$501,"&lt;="&amp;N$3,'예약 대장'!$F$2:$F$501,"&gt;"&amp;N$3,'예약 대장'!$M$2:$M$501,"&lt;&gt;취소"))</f>
        <v/>
      </c>
      <c r="O6" s="11">
        <f>IF(OR($A6="",O$3=""),"",COUNTIFS('예약 대장'!$D$2:$D$501,$A6,'예약 대장'!$E$2:$E$501,"&lt;="&amp;O$3,'예약 대장'!$F$2:$F$501,"&gt;"&amp;O$3,'예약 대장'!$M$2:$M$501,"&lt;&gt;취소"))</f>
        <v/>
      </c>
      <c r="P6" s="11">
        <f>IF(OR($A6="",P$3=""),"",COUNTIFS('예약 대장'!$D$2:$D$501,$A6,'예약 대장'!$E$2:$E$501,"&lt;="&amp;P$3,'예약 대장'!$F$2:$F$501,"&gt;"&amp;P$3,'예약 대장'!$M$2:$M$501,"&lt;&gt;취소"))</f>
        <v/>
      </c>
      <c r="Q6" s="11">
        <f>IF(OR($A6="",Q$3=""),"",COUNTIFS('예약 대장'!$D$2:$D$501,$A6,'예약 대장'!$E$2:$E$501,"&lt;="&amp;Q$3,'예약 대장'!$F$2:$F$501,"&gt;"&amp;Q$3,'예약 대장'!$M$2:$M$501,"&lt;&gt;취소"))</f>
        <v/>
      </c>
      <c r="R6" s="11">
        <f>IF(OR($A6="",R$3=""),"",COUNTIFS('예약 대장'!$D$2:$D$501,$A6,'예약 대장'!$E$2:$E$501,"&lt;="&amp;R$3,'예약 대장'!$F$2:$F$501,"&gt;"&amp;R$3,'예약 대장'!$M$2:$M$501,"&lt;&gt;취소"))</f>
        <v/>
      </c>
      <c r="S6" s="11">
        <f>IF(OR($A6="",S$3=""),"",COUNTIFS('예약 대장'!$D$2:$D$501,$A6,'예약 대장'!$E$2:$E$501,"&lt;="&amp;S$3,'예약 대장'!$F$2:$F$501,"&gt;"&amp;S$3,'예약 대장'!$M$2:$M$501,"&lt;&gt;취소"))</f>
        <v/>
      </c>
      <c r="T6" s="11">
        <f>IF(OR($A6="",T$3=""),"",COUNTIFS('예약 대장'!$D$2:$D$501,$A6,'예약 대장'!$E$2:$E$501,"&lt;="&amp;T$3,'예약 대장'!$F$2:$F$501,"&gt;"&amp;T$3,'예약 대장'!$M$2:$M$501,"&lt;&gt;취소"))</f>
        <v/>
      </c>
      <c r="U6" s="11">
        <f>IF(OR($A6="",U$3=""),"",COUNTIFS('예약 대장'!$D$2:$D$501,$A6,'예약 대장'!$E$2:$E$501,"&lt;="&amp;U$3,'예약 대장'!$F$2:$F$501,"&gt;"&amp;U$3,'예약 대장'!$M$2:$M$501,"&lt;&gt;취소"))</f>
        <v/>
      </c>
      <c r="V6" s="11">
        <f>IF(OR($A6="",V$3=""),"",COUNTIFS('예약 대장'!$D$2:$D$501,$A6,'예약 대장'!$E$2:$E$501,"&lt;="&amp;V$3,'예약 대장'!$F$2:$F$501,"&gt;"&amp;V$3,'예약 대장'!$M$2:$M$501,"&lt;&gt;취소"))</f>
        <v/>
      </c>
      <c r="W6" s="11">
        <f>IF(OR($A6="",W$3=""),"",COUNTIFS('예약 대장'!$D$2:$D$501,$A6,'예약 대장'!$E$2:$E$501,"&lt;="&amp;W$3,'예약 대장'!$F$2:$F$501,"&gt;"&amp;W$3,'예약 대장'!$M$2:$M$501,"&lt;&gt;취소"))</f>
        <v/>
      </c>
      <c r="X6" s="11">
        <f>IF(OR($A6="",X$3=""),"",COUNTIFS('예약 대장'!$D$2:$D$501,$A6,'예약 대장'!$E$2:$E$501,"&lt;="&amp;X$3,'예약 대장'!$F$2:$F$501,"&gt;"&amp;X$3,'예약 대장'!$M$2:$M$501,"&lt;&gt;취소"))</f>
        <v/>
      </c>
      <c r="Y6" s="11">
        <f>IF(OR($A6="",Y$3=""),"",COUNTIFS('예약 대장'!$D$2:$D$501,$A6,'예약 대장'!$E$2:$E$501,"&lt;="&amp;Y$3,'예약 대장'!$F$2:$F$501,"&gt;"&amp;Y$3,'예약 대장'!$M$2:$M$501,"&lt;&gt;취소"))</f>
        <v/>
      </c>
      <c r="Z6" s="11">
        <f>IF(OR($A6="",Z$3=""),"",COUNTIFS('예약 대장'!$D$2:$D$501,$A6,'예약 대장'!$E$2:$E$501,"&lt;="&amp;Z$3,'예약 대장'!$F$2:$F$501,"&gt;"&amp;Z$3,'예약 대장'!$M$2:$M$501,"&lt;&gt;취소"))</f>
        <v/>
      </c>
      <c r="AA6" s="11">
        <f>IF(OR($A6="",AA$3=""),"",COUNTIFS('예약 대장'!$D$2:$D$501,$A6,'예약 대장'!$E$2:$E$501,"&lt;="&amp;AA$3,'예약 대장'!$F$2:$F$501,"&gt;"&amp;AA$3,'예약 대장'!$M$2:$M$501,"&lt;&gt;취소"))</f>
        <v/>
      </c>
      <c r="AB6" s="11">
        <f>IF(OR($A6="",AB$3=""),"",COUNTIFS('예약 대장'!$D$2:$D$501,$A6,'예약 대장'!$E$2:$E$501,"&lt;="&amp;AB$3,'예약 대장'!$F$2:$F$501,"&gt;"&amp;AB$3,'예약 대장'!$M$2:$M$501,"&lt;&gt;취소"))</f>
        <v/>
      </c>
      <c r="AC6" s="11">
        <f>IF(OR($A6="",AC$3=""),"",COUNTIFS('예약 대장'!$D$2:$D$501,$A6,'예약 대장'!$E$2:$E$501,"&lt;="&amp;AC$3,'예약 대장'!$F$2:$F$501,"&gt;"&amp;AC$3,'예약 대장'!$M$2:$M$501,"&lt;&gt;취소"))</f>
        <v/>
      </c>
      <c r="AD6" s="11">
        <f>IF(OR($A6="",AD$3=""),"",COUNTIFS('예약 대장'!$D$2:$D$501,$A6,'예약 대장'!$E$2:$E$501,"&lt;="&amp;AD$3,'예약 대장'!$F$2:$F$501,"&gt;"&amp;AD$3,'예약 대장'!$M$2:$M$501,"&lt;&gt;취소"))</f>
        <v/>
      </c>
      <c r="AE6" s="11">
        <f>IF(OR($A6="",AE$3=""),"",COUNTIFS('예약 대장'!$D$2:$D$501,$A6,'예약 대장'!$E$2:$E$501,"&lt;="&amp;AE$3,'예약 대장'!$F$2:$F$501,"&gt;"&amp;AE$3,'예약 대장'!$M$2:$M$501,"&lt;&gt;취소"))</f>
        <v/>
      </c>
      <c r="AF6" s="11">
        <f>IF(OR($A6="",AF$3=""),"",COUNTIFS('예약 대장'!$D$2:$D$501,$A6,'예약 대장'!$E$2:$E$501,"&lt;="&amp;AF$3,'예약 대장'!$F$2:$F$501,"&gt;"&amp;AF$3,'예약 대장'!$M$2:$M$501,"&lt;&gt;취소"))</f>
        <v/>
      </c>
      <c r="AG6" s="12">
        <f>IF($A6="","",COUNTIF(B6:AF6,"&gt;0")/DAY(EOMONTH($B$1,0)))</f>
        <v/>
      </c>
    </row>
    <row r="7">
      <c r="A7" s="3">
        <f>IF(설정!A5="","",설정!A5)</f>
        <v/>
      </c>
      <c r="B7" s="11">
        <f>IF(OR($A7="",B$3=""),"",COUNTIFS('예약 대장'!$D$2:$D$501,$A7,'예약 대장'!$E$2:$E$501,"&lt;="&amp;B$3,'예약 대장'!$F$2:$F$501,"&gt;"&amp;B$3,'예약 대장'!$M$2:$M$501,"&lt;&gt;취소"))</f>
        <v/>
      </c>
      <c r="C7" s="11">
        <f>IF(OR($A7="",C$3=""),"",COUNTIFS('예약 대장'!$D$2:$D$501,$A7,'예약 대장'!$E$2:$E$501,"&lt;="&amp;C$3,'예약 대장'!$F$2:$F$501,"&gt;"&amp;C$3,'예약 대장'!$M$2:$M$501,"&lt;&gt;취소"))</f>
        <v/>
      </c>
      <c r="D7" s="11">
        <f>IF(OR($A7="",D$3=""),"",COUNTIFS('예약 대장'!$D$2:$D$501,$A7,'예약 대장'!$E$2:$E$501,"&lt;="&amp;D$3,'예약 대장'!$F$2:$F$501,"&gt;"&amp;D$3,'예약 대장'!$M$2:$M$501,"&lt;&gt;취소"))</f>
        <v/>
      </c>
      <c r="E7" s="11">
        <f>IF(OR($A7="",E$3=""),"",COUNTIFS('예약 대장'!$D$2:$D$501,$A7,'예약 대장'!$E$2:$E$501,"&lt;="&amp;E$3,'예약 대장'!$F$2:$F$501,"&gt;"&amp;E$3,'예약 대장'!$M$2:$M$501,"&lt;&gt;취소"))</f>
        <v/>
      </c>
      <c r="F7" s="11">
        <f>IF(OR($A7="",F$3=""),"",COUNTIFS('예약 대장'!$D$2:$D$501,$A7,'예약 대장'!$E$2:$E$501,"&lt;="&amp;F$3,'예약 대장'!$F$2:$F$501,"&gt;"&amp;F$3,'예약 대장'!$M$2:$M$501,"&lt;&gt;취소"))</f>
        <v/>
      </c>
      <c r="G7" s="11">
        <f>IF(OR($A7="",G$3=""),"",COUNTIFS('예약 대장'!$D$2:$D$501,$A7,'예약 대장'!$E$2:$E$501,"&lt;="&amp;G$3,'예약 대장'!$F$2:$F$501,"&gt;"&amp;G$3,'예약 대장'!$M$2:$M$501,"&lt;&gt;취소"))</f>
        <v/>
      </c>
      <c r="H7" s="11">
        <f>IF(OR($A7="",H$3=""),"",COUNTIFS('예약 대장'!$D$2:$D$501,$A7,'예약 대장'!$E$2:$E$501,"&lt;="&amp;H$3,'예약 대장'!$F$2:$F$501,"&gt;"&amp;H$3,'예약 대장'!$M$2:$M$501,"&lt;&gt;취소"))</f>
        <v/>
      </c>
      <c r="I7" s="11">
        <f>IF(OR($A7="",I$3=""),"",COUNTIFS('예약 대장'!$D$2:$D$501,$A7,'예약 대장'!$E$2:$E$501,"&lt;="&amp;I$3,'예약 대장'!$F$2:$F$501,"&gt;"&amp;I$3,'예약 대장'!$M$2:$M$501,"&lt;&gt;취소"))</f>
        <v/>
      </c>
      <c r="J7" s="11">
        <f>IF(OR($A7="",J$3=""),"",COUNTIFS('예약 대장'!$D$2:$D$501,$A7,'예약 대장'!$E$2:$E$501,"&lt;="&amp;J$3,'예약 대장'!$F$2:$F$501,"&gt;"&amp;J$3,'예약 대장'!$M$2:$M$501,"&lt;&gt;취소"))</f>
        <v/>
      </c>
      <c r="K7" s="11">
        <f>IF(OR($A7="",K$3=""),"",COUNTIFS('예약 대장'!$D$2:$D$501,$A7,'예약 대장'!$E$2:$E$501,"&lt;="&amp;K$3,'예약 대장'!$F$2:$F$501,"&gt;"&amp;K$3,'예약 대장'!$M$2:$M$501,"&lt;&gt;취소"))</f>
        <v/>
      </c>
      <c r="L7" s="11">
        <f>IF(OR($A7="",L$3=""),"",COUNTIFS('예약 대장'!$D$2:$D$501,$A7,'예약 대장'!$E$2:$E$501,"&lt;="&amp;L$3,'예약 대장'!$F$2:$F$501,"&gt;"&amp;L$3,'예약 대장'!$M$2:$M$501,"&lt;&gt;취소"))</f>
        <v/>
      </c>
      <c r="M7" s="11">
        <f>IF(OR($A7="",M$3=""),"",COUNTIFS('예약 대장'!$D$2:$D$501,$A7,'예약 대장'!$E$2:$E$501,"&lt;="&amp;M$3,'예약 대장'!$F$2:$F$501,"&gt;"&amp;M$3,'예약 대장'!$M$2:$M$501,"&lt;&gt;취소"))</f>
        <v/>
      </c>
      <c r="N7" s="11">
        <f>IF(OR($A7="",N$3=""),"",COUNTIFS('예약 대장'!$D$2:$D$501,$A7,'예약 대장'!$E$2:$E$501,"&lt;="&amp;N$3,'예약 대장'!$F$2:$F$501,"&gt;"&amp;N$3,'예약 대장'!$M$2:$M$501,"&lt;&gt;취소"))</f>
        <v/>
      </c>
      <c r="O7" s="11">
        <f>IF(OR($A7="",O$3=""),"",COUNTIFS('예약 대장'!$D$2:$D$501,$A7,'예약 대장'!$E$2:$E$501,"&lt;="&amp;O$3,'예약 대장'!$F$2:$F$501,"&gt;"&amp;O$3,'예약 대장'!$M$2:$M$501,"&lt;&gt;취소"))</f>
        <v/>
      </c>
      <c r="P7" s="11">
        <f>IF(OR($A7="",P$3=""),"",COUNTIFS('예약 대장'!$D$2:$D$501,$A7,'예약 대장'!$E$2:$E$501,"&lt;="&amp;P$3,'예약 대장'!$F$2:$F$501,"&gt;"&amp;P$3,'예약 대장'!$M$2:$M$501,"&lt;&gt;취소"))</f>
        <v/>
      </c>
      <c r="Q7" s="11">
        <f>IF(OR($A7="",Q$3=""),"",COUNTIFS('예약 대장'!$D$2:$D$501,$A7,'예약 대장'!$E$2:$E$501,"&lt;="&amp;Q$3,'예약 대장'!$F$2:$F$501,"&gt;"&amp;Q$3,'예약 대장'!$M$2:$M$501,"&lt;&gt;취소"))</f>
        <v/>
      </c>
      <c r="R7" s="11">
        <f>IF(OR($A7="",R$3=""),"",COUNTIFS('예약 대장'!$D$2:$D$501,$A7,'예약 대장'!$E$2:$E$501,"&lt;="&amp;R$3,'예약 대장'!$F$2:$F$501,"&gt;"&amp;R$3,'예약 대장'!$M$2:$M$501,"&lt;&gt;취소"))</f>
        <v/>
      </c>
      <c r="S7" s="11">
        <f>IF(OR($A7="",S$3=""),"",COUNTIFS('예약 대장'!$D$2:$D$501,$A7,'예약 대장'!$E$2:$E$501,"&lt;="&amp;S$3,'예약 대장'!$F$2:$F$501,"&gt;"&amp;S$3,'예약 대장'!$M$2:$M$501,"&lt;&gt;취소"))</f>
        <v/>
      </c>
      <c r="T7" s="11">
        <f>IF(OR($A7="",T$3=""),"",COUNTIFS('예약 대장'!$D$2:$D$501,$A7,'예약 대장'!$E$2:$E$501,"&lt;="&amp;T$3,'예약 대장'!$F$2:$F$501,"&gt;"&amp;T$3,'예약 대장'!$M$2:$M$501,"&lt;&gt;취소"))</f>
        <v/>
      </c>
      <c r="U7" s="11">
        <f>IF(OR($A7="",U$3=""),"",COUNTIFS('예약 대장'!$D$2:$D$501,$A7,'예약 대장'!$E$2:$E$501,"&lt;="&amp;U$3,'예약 대장'!$F$2:$F$501,"&gt;"&amp;U$3,'예약 대장'!$M$2:$M$501,"&lt;&gt;취소"))</f>
        <v/>
      </c>
      <c r="V7" s="11">
        <f>IF(OR($A7="",V$3=""),"",COUNTIFS('예약 대장'!$D$2:$D$501,$A7,'예약 대장'!$E$2:$E$501,"&lt;="&amp;V$3,'예약 대장'!$F$2:$F$501,"&gt;"&amp;V$3,'예약 대장'!$M$2:$M$501,"&lt;&gt;취소"))</f>
        <v/>
      </c>
      <c r="W7" s="11">
        <f>IF(OR($A7="",W$3=""),"",COUNTIFS('예약 대장'!$D$2:$D$501,$A7,'예약 대장'!$E$2:$E$501,"&lt;="&amp;W$3,'예약 대장'!$F$2:$F$501,"&gt;"&amp;W$3,'예약 대장'!$M$2:$M$501,"&lt;&gt;취소"))</f>
        <v/>
      </c>
      <c r="X7" s="11">
        <f>IF(OR($A7="",X$3=""),"",COUNTIFS('예약 대장'!$D$2:$D$501,$A7,'예약 대장'!$E$2:$E$501,"&lt;="&amp;X$3,'예약 대장'!$F$2:$F$501,"&gt;"&amp;X$3,'예약 대장'!$M$2:$M$501,"&lt;&gt;취소"))</f>
        <v/>
      </c>
      <c r="Y7" s="11">
        <f>IF(OR($A7="",Y$3=""),"",COUNTIFS('예약 대장'!$D$2:$D$501,$A7,'예약 대장'!$E$2:$E$501,"&lt;="&amp;Y$3,'예약 대장'!$F$2:$F$501,"&gt;"&amp;Y$3,'예약 대장'!$M$2:$M$501,"&lt;&gt;취소"))</f>
        <v/>
      </c>
      <c r="Z7" s="11">
        <f>IF(OR($A7="",Z$3=""),"",COUNTIFS('예약 대장'!$D$2:$D$501,$A7,'예약 대장'!$E$2:$E$501,"&lt;="&amp;Z$3,'예약 대장'!$F$2:$F$501,"&gt;"&amp;Z$3,'예약 대장'!$M$2:$M$501,"&lt;&gt;취소"))</f>
        <v/>
      </c>
      <c r="AA7" s="11">
        <f>IF(OR($A7="",AA$3=""),"",COUNTIFS('예약 대장'!$D$2:$D$501,$A7,'예약 대장'!$E$2:$E$501,"&lt;="&amp;AA$3,'예약 대장'!$F$2:$F$501,"&gt;"&amp;AA$3,'예약 대장'!$M$2:$M$501,"&lt;&gt;취소"))</f>
        <v/>
      </c>
      <c r="AB7" s="11">
        <f>IF(OR($A7="",AB$3=""),"",COUNTIFS('예약 대장'!$D$2:$D$501,$A7,'예약 대장'!$E$2:$E$501,"&lt;="&amp;AB$3,'예약 대장'!$F$2:$F$501,"&gt;"&amp;AB$3,'예약 대장'!$M$2:$M$501,"&lt;&gt;취소"))</f>
        <v/>
      </c>
      <c r="AC7" s="11">
        <f>IF(OR($A7="",AC$3=""),"",COUNTIFS('예약 대장'!$D$2:$D$501,$A7,'예약 대장'!$E$2:$E$501,"&lt;="&amp;AC$3,'예약 대장'!$F$2:$F$501,"&gt;"&amp;AC$3,'예약 대장'!$M$2:$M$501,"&lt;&gt;취소"))</f>
        <v/>
      </c>
      <c r="AD7" s="11">
        <f>IF(OR($A7="",AD$3=""),"",COUNTIFS('예약 대장'!$D$2:$D$501,$A7,'예약 대장'!$E$2:$E$501,"&lt;="&amp;AD$3,'예약 대장'!$F$2:$F$501,"&gt;"&amp;AD$3,'예약 대장'!$M$2:$M$501,"&lt;&gt;취소"))</f>
        <v/>
      </c>
      <c r="AE7" s="11">
        <f>IF(OR($A7="",AE$3=""),"",COUNTIFS('예약 대장'!$D$2:$D$501,$A7,'예약 대장'!$E$2:$E$501,"&lt;="&amp;AE$3,'예약 대장'!$F$2:$F$501,"&gt;"&amp;AE$3,'예약 대장'!$M$2:$M$501,"&lt;&gt;취소"))</f>
        <v/>
      </c>
      <c r="AF7" s="11">
        <f>IF(OR($A7="",AF$3=""),"",COUNTIFS('예약 대장'!$D$2:$D$501,$A7,'예약 대장'!$E$2:$E$501,"&lt;="&amp;AF$3,'예약 대장'!$F$2:$F$501,"&gt;"&amp;AF$3,'예약 대장'!$M$2:$M$501,"&lt;&gt;취소"))</f>
        <v/>
      </c>
      <c r="AG7" s="12">
        <f>IF($A7="","",COUNTIF(B7:AF7,"&gt;0")/DAY(EOMONTH($B$1,0)))</f>
        <v/>
      </c>
    </row>
    <row r="8">
      <c r="A8" s="3">
        <f>IF(설정!A6="","",설정!A6)</f>
        <v/>
      </c>
      <c r="B8" s="11">
        <f>IF(OR($A8="",B$3=""),"",COUNTIFS('예약 대장'!$D$2:$D$501,$A8,'예약 대장'!$E$2:$E$501,"&lt;="&amp;B$3,'예약 대장'!$F$2:$F$501,"&gt;"&amp;B$3,'예약 대장'!$M$2:$M$501,"&lt;&gt;취소"))</f>
        <v/>
      </c>
      <c r="C8" s="11">
        <f>IF(OR($A8="",C$3=""),"",COUNTIFS('예약 대장'!$D$2:$D$501,$A8,'예약 대장'!$E$2:$E$501,"&lt;="&amp;C$3,'예약 대장'!$F$2:$F$501,"&gt;"&amp;C$3,'예약 대장'!$M$2:$M$501,"&lt;&gt;취소"))</f>
        <v/>
      </c>
      <c r="D8" s="11">
        <f>IF(OR($A8="",D$3=""),"",COUNTIFS('예약 대장'!$D$2:$D$501,$A8,'예약 대장'!$E$2:$E$501,"&lt;="&amp;D$3,'예약 대장'!$F$2:$F$501,"&gt;"&amp;D$3,'예약 대장'!$M$2:$M$501,"&lt;&gt;취소"))</f>
        <v/>
      </c>
      <c r="E8" s="11">
        <f>IF(OR($A8="",E$3=""),"",COUNTIFS('예약 대장'!$D$2:$D$501,$A8,'예약 대장'!$E$2:$E$501,"&lt;="&amp;E$3,'예약 대장'!$F$2:$F$501,"&gt;"&amp;E$3,'예약 대장'!$M$2:$M$501,"&lt;&gt;취소"))</f>
        <v/>
      </c>
      <c r="F8" s="11">
        <f>IF(OR($A8="",F$3=""),"",COUNTIFS('예약 대장'!$D$2:$D$501,$A8,'예약 대장'!$E$2:$E$501,"&lt;="&amp;F$3,'예약 대장'!$F$2:$F$501,"&gt;"&amp;F$3,'예약 대장'!$M$2:$M$501,"&lt;&gt;취소"))</f>
        <v/>
      </c>
      <c r="G8" s="11">
        <f>IF(OR($A8="",G$3=""),"",COUNTIFS('예약 대장'!$D$2:$D$501,$A8,'예약 대장'!$E$2:$E$501,"&lt;="&amp;G$3,'예약 대장'!$F$2:$F$501,"&gt;"&amp;G$3,'예약 대장'!$M$2:$M$501,"&lt;&gt;취소"))</f>
        <v/>
      </c>
      <c r="H8" s="11">
        <f>IF(OR($A8="",H$3=""),"",COUNTIFS('예약 대장'!$D$2:$D$501,$A8,'예약 대장'!$E$2:$E$501,"&lt;="&amp;H$3,'예약 대장'!$F$2:$F$501,"&gt;"&amp;H$3,'예약 대장'!$M$2:$M$501,"&lt;&gt;취소"))</f>
        <v/>
      </c>
      <c r="I8" s="11">
        <f>IF(OR($A8="",I$3=""),"",COUNTIFS('예약 대장'!$D$2:$D$501,$A8,'예약 대장'!$E$2:$E$501,"&lt;="&amp;I$3,'예약 대장'!$F$2:$F$501,"&gt;"&amp;I$3,'예약 대장'!$M$2:$M$501,"&lt;&gt;취소"))</f>
        <v/>
      </c>
      <c r="J8" s="11">
        <f>IF(OR($A8="",J$3=""),"",COUNTIFS('예약 대장'!$D$2:$D$501,$A8,'예약 대장'!$E$2:$E$501,"&lt;="&amp;J$3,'예약 대장'!$F$2:$F$501,"&gt;"&amp;J$3,'예약 대장'!$M$2:$M$501,"&lt;&gt;취소"))</f>
        <v/>
      </c>
      <c r="K8" s="11">
        <f>IF(OR($A8="",K$3=""),"",COUNTIFS('예약 대장'!$D$2:$D$501,$A8,'예약 대장'!$E$2:$E$501,"&lt;="&amp;K$3,'예약 대장'!$F$2:$F$501,"&gt;"&amp;K$3,'예약 대장'!$M$2:$M$501,"&lt;&gt;취소"))</f>
        <v/>
      </c>
      <c r="L8" s="11">
        <f>IF(OR($A8="",L$3=""),"",COUNTIFS('예약 대장'!$D$2:$D$501,$A8,'예약 대장'!$E$2:$E$501,"&lt;="&amp;L$3,'예약 대장'!$F$2:$F$501,"&gt;"&amp;L$3,'예약 대장'!$M$2:$M$501,"&lt;&gt;취소"))</f>
        <v/>
      </c>
      <c r="M8" s="11">
        <f>IF(OR($A8="",M$3=""),"",COUNTIFS('예약 대장'!$D$2:$D$501,$A8,'예약 대장'!$E$2:$E$501,"&lt;="&amp;M$3,'예약 대장'!$F$2:$F$501,"&gt;"&amp;M$3,'예약 대장'!$M$2:$M$501,"&lt;&gt;취소"))</f>
        <v/>
      </c>
      <c r="N8" s="11">
        <f>IF(OR($A8="",N$3=""),"",COUNTIFS('예약 대장'!$D$2:$D$501,$A8,'예약 대장'!$E$2:$E$501,"&lt;="&amp;N$3,'예약 대장'!$F$2:$F$501,"&gt;"&amp;N$3,'예약 대장'!$M$2:$M$501,"&lt;&gt;취소"))</f>
        <v/>
      </c>
      <c r="O8" s="11">
        <f>IF(OR($A8="",O$3=""),"",COUNTIFS('예약 대장'!$D$2:$D$501,$A8,'예약 대장'!$E$2:$E$501,"&lt;="&amp;O$3,'예약 대장'!$F$2:$F$501,"&gt;"&amp;O$3,'예약 대장'!$M$2:$M$501,"&lt;&gt;취소"))</f>
        <v/>
      </c>
      <c r="P8" s="11">
        <f>IF(OR($A8="",P$3=""),"",COUNTIFS('예약 대장'!$D$2:$D$501,$A8,'예약 대장'!$E$2:$E$501,"&lt;="&amp;P$3,'예약 대장'!$F$2:$F$501,"&gt;"&amp;P$3,'예약 대장'!$M$2:$M$501,"&lt;&gt;취소"))</f>
        <v/>
      </c>
      <c r="Q8" s="11">
        <f>IF(OR($A8="",Q$3=""),"",COUNTIFS('예약 대장'!$D$2:$D$501,$A8,'예약 대장'!$E$2:$E$501,"&lt;="&amp;Q$3,'예약 대장'!$F$2:$F$501,"&gt;"&amp;Q$3,'예약 대장'!$M$2:$M$501,"&lt;&gt;취소"))</f>
        <v/>
      </c>
      <c r="R8" s="11">
        <f>IF(OR($A8="",R$3=""),"",COUNTIFS('예약 대장'!$D$2:$D$501,$A8,'예약 대장'!$E$2:$E$501,"&lt;="&amp;R$3,'예약 대장'!$F$2:$F$501,"&gt;"&amp;R$3,'예약 대장'!$M$2:$M$501,"&lt;&gt;취소"))</f>
        <v/>
      </c>
      <c r="S8" s="11">
        <f>IF(OR($A8="",S$3=""),"",COUNTIFS('예약 대장'!$D$2:$D$501,$A8,'예약 대장'!$E$2:$E$501,"&lt;="&amp;S$3,'예약 대장'!$F$2:$F$501,"&gt;"&amp;S$3,'예약 대장'!$M$2:$M$501,"&lt;&gt;취소"))</f>
        <v/>
      </c>
      <c r="T8" s="11">
        <f>IF(OR($A8="",T$3=""),"",COUNTIFS('예약 대장'!$D$2:$D$501,$A8,'예약 대장'!$E$2:$E$501,"&lt;="&amp;T$3,'예약 대장'!$F$2:$F$501,"&gt;"&amp;T$3,'예약 대장'!$M$2:$M$501,"&lt;&gt;취소"))</f>
        <v/>
      </c>
      <c r="U8" s="11">
        <f>IF(OR($A8="",U$3=""),"",COUNTIFS('예약 대장'!$D$2:$D$501,$A8,'예약 대장'!$E$2:$E$501,"&lt;="&amp;U$3,'예약 대장'!$F$2:$F$501,"&gt;"&amp;U$3,'예약 대장'!$M$2:$M$501,"&lt;&gt;취소"))</f>
        <v/>
      </c>
      <c r="V8" s="11">
        <f>IF(OR($A8="",V$3=""),"",COUNTIFS('예약 대장'!$D$2:$D$501,$A8,'예약 대장'!$E$2:$E$501,"&lt;="&amp;V$3,'예약 대장'!$F$2:$F$501,"&gt;"&amp;V$3,'예약 대장'!$M$2:$M$501,"&lt;&gt;취소"))</f>
        <v/>
      </c>
      <c r="W8" s="11">
        <f>IF(OR($A8="",W$3=""),"",COUNTIFS('예약 대장'!$D$2:$D$501,$A8,'예약 대장'!$E$2:$E$501,"&lt;="&amp;W$3,'예약 대장'!$F$2:$F$501,"&gt;"&amp;W$3,'예약 대장'!$M$2:$M$501,"&lt;&gt;취소"))</f>
        <v/>
      </c>
      <c r="X8" s="11">
        <f>IF(OR($A8="",X$3=""),"",COUNTIFS('예약 대장'!$D$2:$D$501,$A8,'예약 대장'!$E$2:$E$501,"&lt;="&amp;X$3,'예약 대장'!$F$2:$F$501,"&gt;"&amp;X$3,'예약 대장'!$M$2:$M$501,"&lt;&gt;취소"))</f>
        <v/>
      </c>
      <c r="Y8" s="11">
        <f>IF(OR($A8="",Y$3=""),"",COUNTIFS('예약 대장'!$D$2:$D$501,$A8,'예약 대장'!$E$2:$E$501,"&lt;="&amp;Y$3,'예약 대장'!$F$2:$F$501,"&gt;"&amp;Y$3,'예약 대장'!$M$2:$M$501,"&lt;&gt;취소"))</f>
        <v/>
      </c>
      <c r="Z8" s="11">
        <f>IF(OR($A8="",Z$3=""),"",COUNTIFS('예약 대장'!$D$2:$D$501,$A8,'예약 대장'!$E$2:$E$501,"&lt;="&amp;Z$3,'예약 대장'!$F$2:$F$501,"&gt;"&amp;Z$3,'예약 대장'!$M$2:$M$501,"&lt;&gt;취소"))</f>
        <v/>
      </c>
      <c r="AA8" s="11">
        <f>IF(OR($A8="",AA$3=""),"",COUNTIFS('예약 대장'!$D$2:$D$501,$A8,'예약 대장'!$E$2:$E$501,"&lt;="&amp;AA$3,'예약 대장'!$F$2:$F$501,"&gt;"&amp;AA$3,'예약 대장'!$M$2:$M$501,"&lt;&gt;취소"))</f>
        <v/>
      </c>
      <c r="AB8" s="11">
        <f>IF(OR($A8="",AB$3=""),"",COUNTIFS('예약 대장'!$D$2:$D$501,$A8,'예약 대장'!$E$2:$E$501,"&lt;="&amp;AB$3,'예약 대장'!$F$2:$F$501,"&gt;"&amp;AB$3,'예약 대장'!$M$2:$M$501,"&lt;&gt;취소"))</f>
        <v/>
      </c>
      <c r="AC8" s="11">
        <f>IF(OR($A8="",AC$3=""),"",COUNTIFS('예약 대장'!$D$2:$D$501,$A8,'예약 대장'!$E$2:$E$501,"&lt;="&amp;AC$3,'예약 대장'!$F$2:$F$501,"&gt;"&amp;AC$3,'예약 대장'!$M$2:$M$501,"&lt;&gt;취소"))</f>
        <v/>
      </c>
      <c r="AD8" s="11">
        <f>IF(OR($A8="",AD$3=""),"",COUNTIFS('예약 대장'!$D$2:$D$501,$A8,'예약 대장'!$E$2:$E$501,"&lt;="&amp;AD$3,'예약 대장'!$F$2:$F$501,"&gt;"&amp;AD$3,'예약 대장'!$M$2:$M$501,"&lt;&gt;취소"))</f>
        <v/>
      </c>
      <c r="AE8" s="11">
        <f>IF(OR($A8="",AE$3=""),"",COUNTIFS('예약 대장'!$D$2:$D$501,$A8,'예약 대장'!$E$2:$E$501,"&lt;="&amp;AE$3,'예약 대장'!$F$2:$F$501,"&gt;"&amp;AE$3,'예약 대장'!$M$2:$M$501,"&lt;&gt;취소"))</f>
        <v/>
      </c>
      <c r="AF8" s="11">
        <f>IF(OR($A8="",AF$3=""),"",COUNTIFS('예약 대장'!$D$2:$D$501,$A8,'예약 대장'!$E$2:$E$501,"&lt;="&amp;AF$3,'예약 대장'!$F$2:$F$501,"&gt;"&amp;AF$3,'예약 대장'!$M$2:$M$501,"&lt;&gt;취소"))</f>
        <v/>
      </c>
      <c r="AG8" s="12">
        <f>IF($A8="","",COUNTIF(B8:AF8,"&gt;0")/DAY(EOMONTH($B$1,0)))</f>
        <v/>
      </c>
    </row>
    <row r="9">
      <c r="A9" s="3">
        <f>IF(설정!A7="","",설정!A7)</f>
        <v/>
      </c>
      <c r="B9" s="11">
        <f>IF(OR($A9="",B$3=""),"",COUNTIFS('예약 대장'!$D$2:$D$501,$A9,'예약 대장'!$E$2:$E$501,"&lt;="&amp;B$3,'예약 대장'!$F$2:$F$501,"&gt;"&amp;B$3,'예약 대장'!$M$2:$M$501,"&lt;&gt;취소"))</f>
        <v/>
      </c>
      <c r="C9" s="11">
        <f>IF(OR($A9="",C$3=""),"",COUNTIFS('예약 대장'!$D$2:$D$501,$A9,'예약 대장'!$E$2:$E$501,"&lt;="&amp;C$3,'예약 대장'!$F$2:$F$501,"&gt;"&amp;C$3,'예약 대장'!$M$2:$M$501,"&lt;&gt;취소"))</f>
        <v/>
      </c>
      <c r="D9" s="11">
        <f>IF(OR($A9="",D$3=""),"",COUNTIFS('예약 대장'!$D$2:$D$501,$A9,'예약 대장'!$E$2:$E$501,"&lt;="&amp;D$3,'예약 대장'!$F$2:$F$501,"&gt;"&amp;D$3,'예약 대장'!$M$2:$M$501,"&lt;&gt;취소"))</f>
        <v/>
      </c>
      <c r="E9" s="11">
        <f>IF(OR($A9="",E$3=""),"",COUNTIFS('예약 대장'!$D$2:$D$501,$A9,'예약 대장'!$E$2:$E$501,"&lt;="&amp;E$3,'예약 대장'!$F$2:$F$501,"&gt;"&amp;E$3,'예약 대장'!$M$2:$M$501,"&lt;&gt;취소"))</f>
        <v/>
      </c>
      <c r="F9" s="11">
        <f>IF(OR($A9="",F$3=""),"",COUNTIFS('예약 대장'!$D$2:$D$501,$A9,'예약 대장'!$E$2:$E$501,"&lt;="&amp;F$3,'예약 대장'!$F$2:$F$501,"&gt;"&amp;F$3,'예약 대장'!$M$2:$M$501,"&lt;&gt;취소"))</f>
        <v/>
      </c>
      <c r="G9" s="11">
        <f>IF(OR($A9="",G$3=""),"",COUNTIFS('예약 대장'!$D$2:$D$501,$A9,'예약 대장'!$E$2:$E$501,"&lt;="&amp;G$3,'예약 대장'!$F$2:$F$501,"&gt;"&amp;G$3,'예약 대장'!$M$2:$M$501,"&lt;&gt;취소"))</f>
        <v/>
      </c>
      <c r="H9" s="11">
        <f>IF(OR($A9="",H$3=""),"",COUNTIFS('예약 대장'!$D$2:$D$501,$A9,'예약 대장'!$E$2:$E$501,"&lt;="&amp;H$3,'예약 대장'!$F$2:$F$501,"&gt;"&amp;H$3,'예약 대장'!$M$2:$M$501,"&lt;&gt;취소"))</f>
        <v/>
      </c>
      <c r="I9" s="11">
        <f>IF(OR($A9="",I$3=""),"",COUNTIFS('예약 대장'!$D$2:$D$501,$A9,'예약 대장'!$E$2:$E$501,"&lt;="&amp;I$3,'예약 대장'!$F$2:$F$501,"&gt;"&amp;I$3,'예약 대장'!$M$2:$M$501,"&lt;&gt;취소"))</f>
        <v/>
      </c>
      <c r="J9" s="11">
        <f>IF(OR($A9="",J$3=""),"",COUNTIFS('예약 대장'!$D$2:$D$501,$A9,'예약 대장'!$E$2:$E$501,"&lt;="&amp;J$3,'예약 대장'!$F$2:$F$501,"&gt;"&amp;J$3,'예약 대장'!$M$2:$M$501,"&lt;&gt;취소"))</f>
        <v/>
      </c>
      <c r="K9" s="11">
        <f>IF(OR($A9="",K$3=""),"",COUNTIFS('예약 대장'!$D$2:$D$501,$A9,'예약 대장'!$E$2:$E$501,"&lt;="&amp;K$3,'예약 대장'!$F$2:$F$501,"&gt;"&amp;K$3,'예약 대장'!$M$2:$M$501,"&lt;&gt;취소"))</f>
        <v/>
      </c>
      <c r="L9" s="11">
        <f>IF(OR($A9="",L$3=""),"",COUNTIFS('예약 대장'!$D$2:$D$501,$A9,'예약 대장'!$E$2:$E$501,"&lt;="&amp;L$3,'예약 대장'!$F$2:$F$501,"&gt;"&amp;L$3,'예약 대장'!$M$2:$M$501,"&lt;&gt;취소"))</f>
        <v/>
      </c>
      <c r="M9" s="11">
        <f>IF(OR($A9="",M$3=""),"",COUNTIFS('예약 대장'!$D$2:$D$501,$A9,'예약 대장'!$E$2:$E$501,"&lt;="&amp;M$3,'예약 대장'!$F$2:$F$501,"&gt;"&amp;M$3,'예약 대장'!$M$2:$M$501,"&lt;&gt;취소"))</f>
        <v/>
      </c>
      <c r="N9" s="11">
        <f>IF(OR($A9="",N$3=""),"",COUNTIFS('예약 대장'!$D$2:$D$501,$A9,'예약 대장'!$E$2:$E$501,"&lt;="&amp;N$3,'예약 대장'!$F$2:$F$501,"&gt;"&amp;N$3,'예약 대장'!$M$2:$M$501,"&lt;&gt;취소"))</f>
        <v/>
      </c>
      <c r="O9" s="11">
        <f>IF(OR($A9="",O$3=""),"",COUNTIFS('예약 대장'!$D$2:$D$501,$A9,'예약 대장'!$E$2:$E$501,"&lt;="&amp;O$3,'예약 대장'!$F$2:$F$501,"&gt;"&amp;O$3,'예약 대장'!$M$2:$M$501,"&lt;&gt;취소"))</f>
        <v/>
      </c>
      <c r="P9" s="11">
        <f>IF(OR($A9="",P$3=""),"",COUNTIFS('예약 대장'!$D$2:$D$501,$A9,'예약 대장'!$E$2:$E$501,"&lt;="&amp;P$3,'예약 대장'!$F$2:$F$501,"&gt;"&amp;P$3,'예약 대장'!$M$2:$M$501,"&lt;&gt;취소"))</f>
        <v/>
      </c>
      <c r="Q9" s="11">
        <f>IF(OR($A9="",Q$3=""),"",COUNTIFS('예약 대장'!$D$2:$D$501,$A9,'예약 대장'!$E$2:$E$501,"&lt;="&amp;Q$3,'예약 대장'!$F$2:$F$501,"&gt;"&amp;Q$3,'예약 대장'!$M$2:$M$501,"&lt;&gt;취소"))</f>
        <v/>
      </c>
      <c r="R9" s="11">
        <f>IF(OR($A9="",R$3=""),"",COUNTIFS('예약 대장'!$D$2:$D$501,$A9,'예약 대장'!$E$2:$E$501,"&lt;="&amp;R$3,'예약 대장'!$F$2:$F$501,"&gt;"&amp;R$3,'예약 대장'!$M$2:$M$501,"&lt;&gt;취소"))</f>
        <v/>
      </c>
      <c r="S9" s="11">
        <f>IF(OR($A9="",S$3=""),"",COUNTIFS('예약 대장'!$D$2:$D$501,$A9,'예약 대장'!$E$2:$E$501,"&lt;="&amp;S$3,'예약 대장'!$F$2:$F$501,"&gt;"&amp;S$3,'예약 대장'!$M$2:$M$501,"&lt;&gt;취소"))</f>
        <v/>
      </c>
      <c r="T9" s="11">
        <f>IF(OR($A9="",T$3=""),"",COUNTIFS('예약 대장'!$D$2:$D$501,$A9,'예약 대장'!$E$2:$E$501,"&lt;="&amp;T$3,'예약 대장'!$F$2:$F$501,"&gt;"&amp;T$3,'예약 대장'!$M$2:$M$501,"&lt;&gt;취소"))</f>
        <v/>
      </c>
      <c r="U9" s="11">
        <f>IF(OR($A9="",U$3=""),"",COUNTIFS('예약 대장'!$D$2:$D$501,$A9,'예약 대장'!$E$2:$E$501,"&lt;="&amp;U$3,'예약 대장'!$F$2:$F$501,"&gt;"&amp;U$3,'예약 대장'!$M$2:$M$501,"&lt;&gt;취소"))</f>
        <v/>
      </c>
      <c r="V9" s="11">
        <f>IF(OR($A9="",V$3=""),"",COUNTIFS('예약 대장'!$D$2:$D$501,$A9,'예약 대장'!$E$2:$E$501,"&lt;="&amp;V$3,'예약 대장'!$F$2:$F$501,"&gt;"&amp;V$3,'예약 대장'!$M$2:$M$501,"&lt;&gt;취소"))</f>
        <v/>
      </c>
      <c r="W9" s="11">
        <f>IF(OR($A9="",W$3=""),"",COUNTIFS('예약 대장'!$D$2:$D$501,$A9,'예약 대장'!$E$2:$E$501,"&lt;="&amp;W$3,'예약 대장'!$F$2:$F$501,"&gt;"&amp;W$3,'예약 대장'!$M$2:$M$501,"&lt;&gt;취소"))</f>
        <v/>
      </c>
      <c r="X9" s="11">
        <f>IF(OR($A9="",X$3=""),"",COUNTIFS('예약 대장'!$D$2:$D$501,$A9,'예약 대장'!$E$2:$E$501,"&lt;="&amp;X$3,'예약 대장'!$F$2:$F$501,"&gt;"&amp;X$3,'예약 대장'!$M$2:$M$501,"&lt;&gt;취소"))</f>
        <v/>
      </c>
      <c r="Y9" s="11">
        <f>IF(OR($A9="",Y$3=""),"",COUNTIFS('예약 대장'!$D$2:$D$501,$A9,'예약 대장'!$E$2:$E$501,"&lt;="&amp;Y$3,'예약 대장'!$F$2:$F$501,"&gt;"&amp;Y$3,'예약 대장'!$M$2:$M$501,"&lt;&gt;취소"))</f>
        <v/>
      </c>
      <c r="Z9" s="11">
        <f>IF(OR($A9="",Z$3=""),"",COUNTIFS('예약 대장'!$D$2:$D$501,$A9,'예약 대장'!$E$2:$E$501,"&lt;="&amp;Z$3,'예약 대장'!$F$2:$F$501,"&gt;"&amp;Z$3,'예약 대장'!$M$2:$M$501,"&lt;&gt;취소"))</f>
        <v/>
      </c>
      <c r="AA9" s="11">
        <f>IF(OR($A9="",AA$3=""),"",COUNTIFS('예약 대장'!$D$2:$D$501,$A9,'예약 대장'!$E$2:$E$501,"&lt;="&amp;AA$3,'예약 대장'!$F$2:$F$501,"&gt;"&amp;AA$3,'예약 대장'!$M$2:$M$501,"&lt;&gt;취소"))</f>
        <v/>
      </c>
      <c r="AB9" s="11">
        <f>IF(OR($A9="",AB$3=""),"",COUNTIFS('예약 대장'!$D$2:$D$501,$A9,'예약 대장'!$E$2:$E$501,"&lt;="&amp;AB$3,'예약 대장'!$F$2:$F$501,"&gt;"&amp;AB$3,'예약 대장'!$M$2:$M$501,"&lt;&gt;취소"))</f>
        <v/>
      </c>
      <c r="AC9" s="11">
        <f>IF(OR($A9="",AC$3=""),"",COUNTIFS('예약 대장'!$D$2:$D$501,$A9,'예약 대장'!$E$2:$E$501,"&lt;="&amp;AC$3,'예약 대장'!$F$2:$F$501,"&gt;"&amp;AC$3,'예약 대장'!$M$2:$M$501,"&lt;&gt;취소"))</f>
        <v/>
      </c>
      <c r="AD9" s="11">
        <f>IF(OR($A9="",AD$3=""),"",COUNTIFS('예약 대장'!$D$2:$D$501,$A9,'예약 대장'!$E$2:$E$501,"&lt;="&amp;AD$3,'예약 대장'!$F$2:$F$501,"&gt;"&amp;AD$3,'예약 대장'!$M$2:$M$501,"&lt;&gt;취소"))</f>
        <v/>
      </c>
      <c r="AE9" s="11">
        <f>IF(OR($A9="",AE$3=""),"",COUNTIFS('예약 대장'!$D$2:$D$501,$A9,'예약 대장'!$E$2:$E$501,"&lt;="&amp;AE$3,'예약 대장'!$F$2:$F$501,"&gt;"&amp;AE$3,'예약 대장'!$M$2:$M$501,"&lt;&gt;취소"))</f>
        <v/>
      </c>
      <c r="AF9" s="11">
        <f>IF(OR($A9="",AF$3=""),"",COUNTIFS('예약 대장'!$D$2:$D$501,$A9,'예약 대장'!$E$2:$E$501,"&lt;="&amp;AF$3,'예약 대장'!$F$2:$F$501,"&gt;"&amp;AF$3,'예약 대장'!$M$2:$M$501,"&lt;&gt;취소"))</f>
        <v/>
      </c>
      <c r="AG9" s="12">
        <f>IF($A9="","",COUNTIF(B9:AF9,"&gt;0")/DAY(EOMONTH($B$1,0)))</f>
        <v/>
      </c>
    </row>
    <row r="10">
      <c r="A10" s="3">
        <f>IF(설정!A8="","",설정!A8)</f>
        <v/>
      </c>
      <c r="B10" s="11">
        <f>IF(OR($A10="",B$3=""),"",COUNTIFS('예약 대장'!$D$2:$D$501,$A10,'예약 대장'!$E$2:$E$501,"&lt;="&amp;B$3,'예약 대장'!$F$2:$F$501,"&gt;"&amp;B$3,'예약 대장'!$M$2:$M$501,"&lt;&gt;취소"))</f>
        <v/>
      </c>
      <c r="C10" s="11">
        <f>IF(OR($A10="",C$3=""),"",COUNTIFS('예약 대장'!$D$2:$D$501,$A10,'예약 대장'!$E$2:$E$501,"&lt;="&amp;C$3,'예약 대장'!$F$2:$F$501,"&gt;"&amp;C$3,'예약 대장'!$M$2:$M$501,"&lt;&gt;취소"))</f>
        <v/>
      </c>
      <c r="D10" s="11">
        <f>IF(OR($A10="",D$3=""),"",COUNTIFS('예약 대장'!$D$2:$D$501,$A10,'예약 대장'!$E$2:$E$501,"&lt;="&amp;D$3,'예약 대장'!$F$2:$F$501,"&gt;"&amp;D$3,'예약 대장'!$M$2:$M$501,"&lt;&gt;취소"))</f>
        <v/>
      </c>
      <c r="E10" s="11">
        <f>IF(OR($A10="",E$3=""),"",COUNTIFS('예약 대장'!$D$2:$D$501,$A10,'예약 대장'!$E$2:$E$501,"&lt;="&amp;E$3,'예약 대장'!$F$2:$F$501,"&gt;"&amp;E$3,'예약 대장'!$M$2:$M$501,"&lt;&gt;취소"))</f>
        <v/>
      </c>
      <c r="F10" s="11">
        <f>IF(OR($A10="",F$3=""),"",COUNTIFS('예약 대장'!$D$2:$D$501,$A10,'예약 대장'!$E$2:$E$501,"&lt;="&amp;F$3,'예약 대장'!$F$2:$F$501,"&gt;"&amp;F$3,'예약 대장'!$M$2:$M$501,"&lt;&gt;취소"))</f>
        <v/>
      </c>
      <c r="G10" s="11">
        <f>IF(OR($A10="",G$3=""),"",COUNTIFS('예약 대장'!$D$2:$D$501,$A10,'예약 대장'!$E$2:$E$501,"&lt;="&amp;G$3,'예약 대장'!$F$2:$F$501,"&gt;"&amp;G$3,'예약 대장'!$M$2:$M$501,"&lt;&gt;취소"))</f>
        <v/>
      </c>
      <c r="H10" s="11">
        <f>IF(OR($A10="",H$3=""),"",COUNTIFS('예약 대장'!$D$2:$D$501,$A10,'예약 대장'!$E$2:$E$501,"&lt;="&amp;H$3,'예약 대장'!$F$2:$F$501,"&gt;"&amp;H$3,'예약 대장'!$M$2:$M$501,"&lt;&gt;취소"))</f>
        <v/>
      </c>
      <c r="I10" s="11">
        <f>IF(OR($A10="",I$3=""),"",COUNTIFS('예약 대장'!$D$2:$D$501,$A10,'예약 대장'!$E$2:$E$501,"&lt;="&amp;I$3,'예약 대장'!$F$2:$F$501,"&gt;"&amp;I$3,'예약 대장'!$M$2:$M$501,"&lt;&gt;취소"))</f>
        <v/>
      </c>
      <c r="J10" s="11">
        <f>IF(OR($A10="",J$3=""),"",COUNTIFS('예약 대장'!$D$2:$D$501,$A10,'예약 대장'!$E$2:$E$501,"&lt;="&amp;J$3,'예약 대장'!$F$2:$F$501,"&gt;"&amp;J$3,'예약 대장'!$M$2:$M$501,"&lt;&gt;취소"))</f>
        <v/>
      </c>
      <c r="K10" s="11">
        <f>IF(OR($A10="",K$3=""),"",COUNTIFS('예약 대장'!$D$2:$D$501,$A10,'예약 대장'!$E$2:$E$501,"&lt;="&amp;K$3,'예약 대장'!$F$2:$F$501,"&gt;"&amp;K$3,'예약 대장'!$M$2:$M$501,"&lt;&gt;취소"))</f>
        <v/>
      </c>
      <c r="L10" s="11">
        <f>IF(OR($A10="",L$3=""),"",COUNTIFS('예약 대장'!$D$2:$D$501,$A10,'예약 대장'!$E$2:$E$501,"&lt;="&amp;L$3,'예약 대장'!$F$2:$F$501,"&gt;"&amp;L$3,'예약 대장'!$M$2:$M$501,"&lt;&gt;취소"))</f>
        <v/>
      </c>
      <c r="M10" s="11">
        <f>IF(OR($A10="",M$3=""),"",COUNTIFS('예약 대장'!$D$2:$D$501,$A10,'예약 대장'!$E$2:$E$501,"&lt;="&amp;M$3,'예약 대장'!$F$2:$F$501,"&gt;"&amp;M$3,'예약 대장'!$M$2:$M$501,"&lt;&gt;취소"))</f>
        <v/>
      </c>
      <c r="N10" s="11">
        <f>IF(OR($A10="",N$3=""),"",COUNTIFS('예약 대장'!$D$2:$D$501,$A10,'예약 대장'!$E$2:$E$501,"&lt;="&amp;N$3,'예약 대장'!$F$2:$F$501,"&gt;"&amp;N$3,'예약 대장'!$M$2:$M$501,"&lt;&gt;취소"))</f>
        <v/>
      </c>
      <c r="O10" s="11">
        <f>IF(OR($A10="",O$3=""),"",COUNTIFS('예약 대장'!$D$2:$D$501,$A10,'예약 대장'!$E$2:$E$501,"&lt;="&amp;O$3,'예약 대장'!$F$2:$F$501,"&gt;"&amp;O$3,'예약 대장'!$M$2:$M$501,"&lt;&gt;취소"))</f>
        <v/>
      </c>
      <c r="P10" s="11">
        <f>IF(OR($A10="",P$3=""),"",COUNTIFS('예약 대장'!$D$2:$D$501,$A10,'예약 대장'!$E$2:$E$501,"&lt;="&amp;P$3,'예약 대장'!$F$2:$F$501,"&gt;"&amp;P$3,'예약 대장'!$M$2:$M$501,"&lt;&gt;취소"))</f>
        <v/>
      </c>
      <c r="Q10" s="11">
        <f>IF(OR($A10="",Q$3=""),"",COUNTIFS('예약 대장'!$D$2:$D$501,$A10,'예약 대장'!$E$2:$E$501,"&lt;="&amp;Q$3,'예약 대장'!$F$2:$F$501,"&gt;"&amp;Q$3,'예약 대장'!$M$2:$M$501,"&lt;&gt;취소"))</f>
        <v/>
      </c>
      <c r="R10" s="11">
        <f>IF(OR($A10="",R$3=""),"",COUNTIFS('예약 대장'!$D$2:$D$501,$A10,'예약 대장'!$E$2:$E$501,"&lt;="&amp;R$3,'예약 대장'!$F$2:$F$501,"&gt;"&amp;R$3,'예약 대장'!$M$2:$M$501,"&lt;&gt;취소"))</f>
        <v/>
      </c>
      <c r="S10" s="11">
        <f>IF(OR($A10="",S$3=""),"",COUNTIFS('예약 대장'!$D$2:$D$501,$A10,'예약 대장'!$E$2:$E$501,"&lt;="&amp;S$3,'예약 대장'!$F$2:$F$501,"&gt;"&amp;S$3,'예약 대장'!$M$2:$M$501,"&lt;&gt;취소"))</f>
        <v/>
      </c>
      <c r="T10" s="11">
        <f>IF(OR($A10="",T$3=""),"",COUNTIFS('예약 대장'!$D$2:$D$501,$A10,'예약 대장'!$E$2:$E$501,"&lt;="&amp;T$3,'예약 대장'!$F$2:$F$501,"&gt;"&amp;T$3,'예약 대장'!$M$2:$M$501,"&lt;&gt;취소"))</f>
        <v/>
      </c>
      <c r="U10" s="11">
        <f>IF(OR($A10="",U$3=""),"",COUNTIFS('예약 대장'!$D$2:$D$501,$A10,'예약 대장'!$E$2:$E$501,"&lt;="&amp;U$3,'예약 대장'!$F$2:$F$501,"&gt;"&amp;U$3,'예약 대장'!$M$2:$M$501,"&lt;&gt;취소"))</f>
        <v/>
      </c>
      <c r="V10" s="11">
        <f>IF(OR($A10="",V$3=""),"",COUNTIFS('예약 대장'!$D$2:$D$501,$A10,'예약 대장'!$E$2:$E$501,"&lt;="&amp;V$3,'예약 대장'!$F$2:$F$501,"&gt;"&amp;V$3,'예약 대장'!$M$2:$M$501,"&lt;&gt;취소"))</f>
        <v/>
      </c>
      <c r="W10" s="11">
        <f>IF(OR($A10="",W$3=""),"",COUNTIFS('예약 대장'!$D$2:$D$501,$A10,'예약 대장'!$E$2:$E$501,"&lt;="&amp;W$3,'예약 대장'!$F$2:$F$501,"&gt;"&amp;W$3,'예약 대장'!$M$2:$M$501,"&lt;&gt;취소"))</f>
        <v/>
      </c>
      <c r="X10" s="11">
        <f>IF(OR($A10="",X$3=""),"",COUNTIFS('예약 대장'!$D$2:$D$501,$A10,'예약 대장'!$E$2:$E$501,"&lt;="&amp;X$3,'예약 대장'!$F$2:$F$501,"&gt;"&amp;X$3,'예약 대장'!$M$2:$M$501,"&lt;&gt;취소"))</f>
        <v/>
      </c>
      <c r="Y10" s="11">
        <f>IF(OR($A10="",Y$3=""),"",COUNTIFS('예약 대장'!$D$2:$D$501,$A10,'예약 대장'!$E$2:$E$501,"&lt;="&amp;Y$3,'예약 대장'!$F$2:$F$501,"&gt;"&amp;Y$3,'예약 대장'!$M$2:$M$501,"&lt;&gt;취소"))</f>
        <v/>
      </c>
      <c r="Z10" s="11">
        <f>IF(OR($A10="",Z$3=""),"",COUNTIFS('예약 대장'!$D$2:$D$501,$A10,'예약 대장'!$E$2:$E$501,"&lt;="&amp;Z$3,'예약 대장'!$F$2:$F$501,"&gt;"&amp;Z$3,'예약 대장'!$M$2:$M$501,"&lt;&gt;취소"))</f>
        <v/>
      </c>
      <c r="AA10" s="11">
        <f>IF(OR($A10="",AA$3=""),"",COUNTIFS('예약 대장'!$D$2:$D$501,$A10,'예약 대장'!$E$2:$E$501,"&lt;="&amp;AA$3,'예약 대장'!$F$2:$F$501,"&gt;"&amp;AA$3,'예약 대장'!$M$2:$M$501,"&lt;&gt;취소"))</f>
        <v/>
      </c>
      <c r="AB10" s="11">
        <f>IF(OR($A10="",AB$3=""),"",COUNTIFS('예약 대장'!$D$2:$D$501,$A10,'예약 대장'!$E$2:$E$501,"&lt;="&amp;AB$3,'예약 대장'!$F$2:$F$501,"&gt;"&amp;AB$3,'예약 대장'!$M$2:$M$501,"&lt;&gt;취소"))</f>
        <v/>
      </c>
      <c r="AC10" s="11">
        <f>IF(OR($A10="",AC$3=""),"",COUNTIFS('예약 대장'!$D$2:$D$501,$A10,'예약 대장'!$E$2:$E$501,"&lt;="&amp;AC$3,'예약 대장'!$F$2:$F$501,"&gt;"&amp;AC$3,'예약 대장'!$M$2:$M$501,"&lt;&gt;취소"))</f>
        <v/>
      </c>
      <c r="AD10" s="11">
        <f>IF(OR($A10="",AD$3=""),"",COUNTIFS('예약 대장'!$D$2:$D$501,$A10,'예약 대장'!$E$2:$E$501,"&lt;="&amp;AD$3,'예약 대장'!$F$2:$F$501,"&gt;"&amp;AD$3,'예약 대장'!$M$2:$M$501,"&lt;&gt;취소"))</f>
        <v/>
      </c>
      <c r="AE10" s="11">
        <f>IF(OR($A10="",AE$3=""),"",COUNTIFS('예약 대장'!$D$2:$D$501,$A10,'예약 대장'!$E$2:$E$501,"&lt;="&amp;AE$3,'예약 대장'!$F$2:$F$501,"&gt;"&amp;AE$3,'예약 대장'!$M$2:$M$501,"&lt;&gt;취소"))</f>
        <v/>
      </c>
      <c r="AF10" s="11">
        <f>IF(OR($A10="",AF$3=""),"",COUNTIFS('예약 대장'!$D$2:$D$501,$A10,'예약 대장'!$E$2:$E$501,"&lt;="&amp;AF$3,'예약 대장'!$F$2:$F$501,"&gt;"&amp;AF$3,'예약 대장'!$M$2:$M$501,"&lt;&gt;취소"))</f>
        <v/>
      </c>
      <c r="AG10" s="12">
        <f>IF($A10="","",COUNTIF(B10:AF10,"&gt;0")/DAY(EOMONTH($B$1,0)))</f>
        <v/>
      </c>
    </row>
    <row r="11">
      <c r="A11" s="3">
        <f>IF(설정!A9="","",설정!A9)</f>
        <v/>
      </c>
      <c r="B11" s="11">
        <f>IF(OR($A11="",B$3=""),"",COUNTIFS('예약 대장'!$D$2:$D$501,$A11,'예약 대장'!$E$2:$E$501,"&lt;="&amp;B$3,'예약 대장'!$F$2:$F$501,"&gt;"&amp;B$3,'예약 대장'!$M$2:$M$501,"&lt;&gt;취소"))</f>
        <v/>
      </c>
      <c r="C11" s="11">
        <f>IF(OR($A11="",C$3=""),"",COUNTIFS('예약 대장'!$D$2:$D$501,$A11,'예약 대장'!$E$2:$E$501,"&lt;="&amp;C$3,'예약 대장'!$F$2:$F$501,"&gt;"&amp;C$3,'예약 대장'!$M$2:$M$501,"&lt;&gt;취소"))</f>
        <v/>
      </c>
      <c r="D11" s="11">
        <f>IF(OR($A11="",D$3=""),"",COUNTIFS('예약 대장'!$D$2:$D$501,$A11,'예약 대장'!$E$2:$E$501,"&lt;="&amp;D$3,'예약 대장'!$F$2:$F$501,"&gt;"&amp;D$3,'예약 대장'!$M$2:$M$501,"&lt;&gt;취소"))</f>
        <v/>
      </c>
      <c r="E11" s="11">
        <f>IF(OR($A11="",E$3=""),"",COUNTIFS('예약 대장'!$D$2:$D$501,$A11,'예약 대장'!$E$2:$E$501,"&lt;="&amp;E$3,'예약 대장'!$F$2:$F$501,"&gt;"&amp;E$3,'예약 대장'!$M$2:$M$501,"&lt;&gt;취소"))</f>
        <v/>
      </c>
      <c r="F11" s="11">
        <f>IF(OR($A11="",F$3=""),"",COUNTIFS('예약 대장'!$D$2:$D$501,$A11,'예약 대장'!$E$2:$E$501,"&lt;="&amp;F$3,'예약 대장'!$F$2:$F$501,"&gt;"&amp;F$3,'예약 대장'!$M$2:$M$501,"&lt;&gt;취소"))</f>
        <v/>
      </c>
      <c r="G11" s="11">
        <f>IF(OR($A11="",G$3=""),"",COUNTIFS('예약 대장'!$D$2:$D$501,$A11,'예약 대장'!$E$2:$E$501,"&lt;="&amp;G$3,'예약 대장'!$F$2:$F$501,"&gt;"&amp;G$3,'예약 대장'!$M$2:$M$501,"&lt;&gt;취소"))</f>
        <v/>
      </c>
      <c r="H11" s="11">
        <f>IF(OR($A11="",H$3=""),"",COUNTIFS('예약 대장'!$D$2:$D$501,$A11,'예약 대장'!$E$2:$E$501,"&lt;="&amp;H$3,'예약 대장'!$F$2:$F$501,"&gt;"&amp;H$3,'예약 대장'!$M$2:$M$501,"&lt;&gt;취소"))</f>
        <v/>
      </c>
      <c r="I11" s="11">
        <f>IF(OR($A11="",I$3=""),"",COUNTIFS('예약 대장'!$D$2:$D$501,$A11,'예약 대장'!$E$2:$E$501,"&lt;="&amp;I$3,'예약 대장'!$F$2:$F$501,"&gt;"&amp;I$3,'예약 대장'!$M$2:$M$501,"&lt;&gt;취소"))</f>
        <v/>
      </c>
      <c r="J11" s="11">
        <f>IF(OR($A11="",J$3=""),"",COUNTIFS('예약 대장'!$D$2:$D$501,$A11,'예약 대장'!$E$2:$E$501,"&lt;="&amp;J$3,'예약 대장'!$F$2:$F$501,"&gt;"&amp;J$3,'예약 대장'!$M$2:$M$501,"&lt;&gt;취소"))</f>
        <v/>
      </c>
      <c r="K11" s="11">
        <f>IF(OR($A11="",K$3=""),"",COUNTIFS('예약 대장'!$D$2:$D$501,$A11,'예약 대장'!$E$2:$E$501,"&lt;="&amp;K$3,'예약 대장'!$F$2:$F$501,"&gt;"&amp;K$3,'예약 대장'!$M$2:$M$501,"&lt;&gt;취소"))</f>
        <v/>
      </c>
      <c r="L11" s="11">
        <f>IF(OR($A11="",L$3=""),"",COUNTIFS('예약 대장'!$D$2:$D$501,$A11,'예약 대장'!$E$2:$E$501,"&lt;="&amp;L$3,'예약 대장'!$F$2:$F$501,"&gt;"&amp;L$3,'예약 대장'!$M$2:$M$501,"&lt;&gt;취소"))</f>
        <v/>
      </c>
      <c r="M11" s="11">
        <f>IF(OR($A11="",M$3=""),"",COUNTIFS('예약 대장'!$D$2:$D$501,$A11,'예약 대장'!$E$2:$E$501,"&lt;="&amp;M$3,'예약 대장'!$F$2:$F$501,"&gt;"&amp;M$3,'예약 대장'!$M$2:$M$501,"&lt;&gt;취소"))</f>
        <v/>
      </c>
      <c r="N11" s="11">
        <f>IF(OR($A11="",N$3=""),"",COUNTIFS('예약 대장'!$D$2:$D$501,$A11,'예약 대장'!$E$2:$E$501,"&lt;="&amp;N$3,'예약 대장'!$F$2:$F$501,"&gt;"&amp;N$3,'예약 대장'!$M$2:$M$501,"&lt;&gt;취소"))</f>
        <v/>
      </c>
      <c r="O11" s="11">
        <f>IF(OR($A11="",O$3=""),"",COUNTIFS('예약 대장'!$D$2:$D$501,$A11,'예약 대장'!$E$2:$E$501,"&lt;="&amp;O$3,'예약 대장'!$F$2:$F$501,"&gt;"&amp;O$3,'예약 대장'!$M$2:$M$501,"&lt;&gt;취소"))</f>
        <v/>
      </c>
      <c r="P11" s="11">
        <f>IF(OR($A11="",P$3=""),"",COUNTIFS('예약 대장'!$D$2:$D$501,$A11,'예약 대장'!$E$2:$E$501,"&lt;="&amp;P$3,'예약 대장'!$F$2:$F$501,"&gt;"&amp;P$3,'예약 대장'!$M$2:$M$501,"&lt;&gt;취소"))</f>
        <v/>
      </c>
      <c r="Q11" s="11">
        <f>IF(OR($A11="",Q$3=""),"",COUNTIFS('예약 대장'!$D$2:$D$501,$A11,'예약 대장'!$E$2:$E$501,"&lt;="&amp;Q$3,'예약 대장'!$F$2:$F$501,"&gt;"&amp;Q$3,'예약 대장'!$M$2:$M$501,"&lt;&gt;취소"))</f>
        <v/>
      </c>
      <c r="R11" s="11">
        <f>IF(OR($A11="",R$3=""),"",COUNTIFS('예약 대장'!$D$2:$D$501,$A11,'예약 대장'!$E$2:$E$501,"&lt;="&amp;R$3,'예약 대장'!$F$2:$F$501,"&gt;"&amp;R$3,'예약 대장'!$M$2:$M$501,"&lt;&gt;취소"))</f>
        <v/>
      </c>
      <c r="S11" s="11">
        <f>IF(OR($A11="",S$3=""),"",COUNTIFS('예약 대장'!$D$2:$D$501,$A11,'예약 대장'!$E$2:$E$501,"&lt;="&amp;S$3,'예약 대장'!$F$2:$F$501,"&gt;"&amp;S$3,'예약 대장'!$M$2:$M$501,"&lt;&gt;취소"))</f>
        <v/>
      </c>
      <c r="T11" s="11">
        <f>IF(OR($A11="",T$3=""),"",COUNTIFS('예약 대장'!$D$2:$D$501,$A11,'예약 대장'!$E$2:$E$501,"&lt;="&amp;T$3,'예약 대장'!$F$2:$F$501,"&gt;"&amp;T$3,'예약 대장'!$M$2:$M$501,"&lt;&gt;취소"))</f>
        <v/>
      </c>
      <c r="U11" s="11">
        <f>IF(OR($A11="",U$3=""),"",COUNTIFS('예약 대장'!$D$2:$D$501,$A11,'예약 대장'!$E$2:$E$501,"&lt;="&amp;U$3,'예약 대장'!$F$2:$F$501,"&gt;"&amp;U$3,'예약 대장'!$M$2:$M$501,"&lt;&gt;취소"))</f>
        <v/>
      </c>
      <c r="V11" s="11">
        <f>IF(OR($A11="",V$3=""),"",COUNTIFS('예약 대장'!$D$2:$D$501,$A11,'예약 대장'!$E$2:$E$501,"&lt;="&amp;V$3,'예약 대장'!$F$2:$F$501,"&gt;"&amp;V$3,'예약 대장'!$M$2:$M$501,"&lt;&gt;취소"))</f>
        <v/>
      </c>
      <c r="W11" s="11">
        <f>IF(OR($A11="",W$3=""),"",COUNTIFS('예약 대장'!$D$2:$D$501,$A11,'예약 대장'!$E$2:$E$501,"&lt;="&amp;W$3,'예약 대장'!$F$2:$F$501,"&gt;"&amp;W$3,'예약 대장'!$M$2:$M$501,"&lt;&gt;취소"))</f>
        <v/>
      </c>
      <c r="X11" s="11">
        <f>IF(OR($A11="",X$3=""),"",COUNTIFS('예약 대장'!$D$2:$D$501,$A11,'예약 대장'!$E$2:$E$501,"&lt;="&amp;X$3,'예약 대장'!$F$2:$F$501,"&gt;"&amp;X$3,'예약 대장'!$M$2:$M$501,"&lt;&gt;취소"))</f>
        <v/>
      </c>
      <c r="Y11" s="11">
        <f>IF(OR($A11="",Y$3=""),"",COUNTIFS('예약 대장'!$D$2:$D$501,$A11,'예약 대장'!$E$2:$E$501,"&lt;="&amp;Y$3,'예약 대장'!$F$2:$F$501,"&gt;"&amp;Y$3,'예약 대장'!$M$2:$M$501,"&lt;&gt;취소"))</f>
        <v/>
      </c>
      <c r="Z11" s="11">
        <f>IF(OR($A11="",Z$3=""),"",COUNTIFS('예약 대장'!$D$2:$D$501,$A11,'예약 대장'!$E$2:$E$501,"&lt;="&amp;Z$3,'예약 대장'!$F$2:$F$501,"&gt;"&amp;Z$3,'예약 대장'!$M$2:$M$501,"&lt;&gt;취소"))</f>
        <v/>
      </c>
      <c r="AA11" s="11">
        <f>IF(OR($A11="",AA$3=""),"",COUNTIFS('예약 대장'!$D$2:$D$501,$A11,'예약 대장'!$E$2:$E$501,"&lt;="&amp;AA$3,'예약 대장'!$F$2:$F$501,"&gt;"&amp;AA$3,'예약 대장'!$M$2:$M$501,"&lt;&gt;취소"))</f>
        <v/>
      </c>
      <c r="AB11" s="11">
        <f>IF(OR($A11="",AB$3=""),"",COUNTIFS('예약 대장'!$D$2:$D$501,$A11,'예약 대장'!$E$2:$E$501,"&lt;="&amp;AB$3,'예약 대장'!$F$2:$F$501,"&gt;"&amp;AB$3,'예약 대장'!$M$2:$M$501,"&lt;&gt;취소"))</f>
        <v/>
      </c>
      <c r="AC11" s="11">
        <f>IF(OR($A11="",AC$3=""),"",COUNTIFS('예약 대장'!$D$2:$D$501,$A11,'예약 대장'!$E$2:$E$501,"&lt;="&amp;AC$3,'예약 대장'!$F$2:$F$501,"&gt;"&amp;AC$3,'예약 대장'!$M$2:$M$501,"&lt;&gt;취소"))</f>
        <v/>
      </c>
      <c r="AD11" s="11">
        <f>IF(OR($A11="",AD$3=""),"",COUNTIFS('예약 대장'!$D$2:$D$501,$A11,'예약 대장'!$E$2:$E$501,"&lt;="&amp;AD$3,'예약 대장'!$F$2:$F$501,"&gt;"&amp;AD$3,'예약 대장'!$M$2:$M$501,"&lt;&gt;취소"))</f>
        <v/>
      </c>
      <c r="AE11" s="11">
        <f>IF(OR($A11="",AE$3=""),"",COUNTIFS('예약 대장'!$D$2:$D$501,$A11,'예약 대장'!$E$2:$E$501,"&lt;="&amp;AE$3,'예약 대장'!$F$2:$F$501,"&gt;"&amp;AE$3,'예약 대장'!$M$2:$M$501,"&lt;&gt;취소"))</f>
        <v/>
      </c>
      <c r="AF11" s="11">
        <f>IF(OR($A11="",AF$3=""),"",COUNTIFS('예약 대장'!$D$2:$D$501,$A11,'예약 대장'!$E$2:$E$501,"&lt;="&amp;AF$3,'예약 대장'!$F$2:$F$501,"&gt;"&amp;AF$3,'예약 대장'!$M$2:$M$501,"&lt;&gt;취소"))</f>
        <v/>
      </c>
      <c r="AG11" s="12">
        <f>IF($A11="","",COUNTIF(B11:AF11,"&gt;0")/DAY(EOMONTH($B$1,0)))</f>
        <v/>
      </c>
    </row>
    <row r="12">
      <c r="A12" s="3">
        <f>IF(설정!A10="","",설정!A10)</f>
        <v/>
      </c>
      <c r="B12" s="11">
        <f>IF(OR($A12="",B$3=""),"",COUNTIFS('예약 대장'!$D$2:$D$501,$A12,'예약 대장'!$E$2:$E$501,"&lt;="&amp;B$3,'예약 대장'!$F$2:$F$501,"&gt;"&amp;B$3,'예약 대장'!$M$2:$M$501,"&lt;&gt;취소"))</f>
        <v/>
      </c>
      <c r="C12" s="11">
        <f>IF(OR($A12="",C$3=""),"",COUNTIFS('예약 대장'!$D$2:$D$501,$A12,'예약 대장'!$E$2:$E$501,"&lt;="&amp;C$3,'예약 대장'!$F$2:$F$501,"&gt;"&amp;C$3,'예약 대장'!$M$2:$M$501,"&lt;&gt;취소"))</f>
        <v/>
      </c>
      <c r="D12" s="11">
        <f>IF(OR($A12="",D$3=""),"",COUNTIFS('예약 대장'!$D$2:$D$501,$A12,'예약 대장'!$E$2:$E$501,"&lt;="&amp;D$3,'예약 대장'!$F$2:$F$501,"&gt;"&amp;D$3,'예약 대장'!$M$2:$M$501,"&lt;&gt;취소"))</f>
        <v/>
      </c>
      <c r="E12" s="11">
        <f>IF(OR($A12="",E$3=""),"",COUNTIFS('예약 대장'!$D$2:$D$501,$A12,'예약 대장'!$E$2:$E$501,"&lt;="&amp;E$3,'예약 대장'!$F$2:$F$501,"&gt;"&amp;E$3,'예약 대장'!$M$2:$M$501,"&lt;&gt;취소"))</f>
        <v/>
      </c>
      <c r="F12" s="11">
        <f>IF(OR($A12="",F$3=""),"",COUNTIFS('예약 대장'!$D$2:$D$501,$A12,'예약 대장'!$E$2:$E$501,"&lt;="&amp;F$3,'예약 대장'!$F$2:$F$501,"&gt;"&amp;F$3,'예약 대장'!$M$2:$M$501,"&lt;&gt;취소"))</f>
        <v/>
      </c>
      <c r="G12" s="11">
        <f>IF(OR($A12="",G$3=""),"",COUNTIFS('예약 대장'!$D$2:$D$501,$A12,'예약 대장'!$E$2:$E$501,"&lt;="&amp;G$3,'예약 대장'!$F$2:$F$501,"&gt;"&amp;G$3,'예약 대장'!$M$2:$M$501,"&lt;&gt;취소"))</f>
        <v/>
      </c>
      <c r="H12" s="11">
        <f>IF(OR($A12="",H$3=""),"",COUNTIFS('예약 대장'!$D$2:$D$501,$A12,'예약 대장'!$E$2:$E$501,"&lt;="&amp;H$3,'예약 대장'!$F$2:$F$501,"&gt;"&amp;H$3,'예약 대장'!$M$2:$M$501,"&lt;&gt;취소"))</f>
        <v/>
      </c>
      <c r="I12" s="11">
        <f>IF(OR($A12="",I$3=""),"",COUNTIFS('예약 대장'!$D$2:$D$501,$A12,'예약 대장'!$E$2:$E$501,"&lt;="&amp;I$3,'예약 대장'!$F$2:$F$501,"&gt;"&amp;I$3,'예약 대장'!$M$2:$M$501,"&lt;&gt;취소"))</f>
        <v/>
      </c>
      <c r="J12" s="11">
        <f>IF(OR($A12="",J$3=""),"",COUNTIFS('예약 대장'!$D$2:$D$501,$A12,'예약 대장'!$E$2:$E$501,"&lt;="&amp;J$3,'예약 대장'!$F$2:$F$501,"&gt;"&amp;J$3,'예약 대장'!$M$2:$M$501,"&lt;&gt;취소"))</f>
        <v/>
      </c>
      <c r="K12" s="11">
        <f>IF(OR($A12="",K$3=""),"",COUNTIFS('예약 대장'!$D$2:$D$501,$A12,'예약 대장'!$E$2:$E$501,"&lt;="&amp;K$3,'예약 대장'!$F$2:$F$501,"&gt;"&amp;K$3,'예약 대장'!$M$2:$M$501,"&lt;&gt;취소"))</f>
        <v/>
      </c>
      <c r="L12" s="11">
        <f>IF(OR($A12="",L$3=""),"",COUNTIFS('예약 대장'!$D$2:$D$501,$A12,'예약 대장'!$E$2:$E$501,"&lt;="&amp;L$3,'예약 대장'!$F$2:$F$501,"&gt;"&amp;L$3,'예약 대장'!$M$2:$M$501,"&lt;&gt;취소"))</f>
        <v/>
      </c>
      <c r="M12" s="11">
        <f>IF(OR($A12="",M$3=""),"",COUNTIFS('예약 대장'!$D$2:$D$501,$A12,'예약 대장'!$E$2:$E$501,"&lt;="&amp;M$3,'예약 대장'!$F$2:$F$501,"&gt;"&amp;M$3,'예약 대장'!$M$2:$M$501,"&lt;&gt;취소"))</f>
        <v/>
      </c>
      <c r="N12" s="11">
        <f>IF(OR($A12="",N$3=""),"",COUNTIFS('예약 대장'!$D$2:$D$501,$A12,'예약 대장'!$E$2:$E$501,"&lt;="&amp;N$3,'예약 대장'!$F$2:$F$501,"&gt;"&amp;N$3,'예약 대장'!$M$2:$M$501,"&lt;&gt;취소"))</f>
        <v/>
      </c>
      <c r="O12" s="11">
        <f>IF(OR($A12="",O$3=""),"",COUNTIFS('예약 대장'!$D$2:$D$501,$A12,'예약 대장'!$E$2:$E$501,"&lt;="&amp;O$3,'예약 대장'!$F$2:$F$501,"&gt;"&amp;O$3,'예약 대장'!$M$2:$M$501,"&lt;&gt;취소"))</f>
        <v/>
      </c>
      <c r="P12" s="11">
        <f>IF(OR($A12="",P$3=""),"",COUNTIFS('예약 대장'!$D$2:$D$501,$A12,'예약 대장'!$E$2:$E$501,"&lt;="&amp;P$3,'예약 대장'!$F$2:$F$501,"&gt;"&amp;P$3,'예약 대장'!$M$2:$M$501,"&lt;&gt;취소"))</f>
        <v/>
      </c>
      <c r="Q12" s="11">
        <f>IF(OR($A12="",Q$3=""),"",COUNTIFS('예약 대장'!$D$2:$D$501,$A12,'예약 대장'!$E$2:$E$501,"&lt;="&amp;Q$3,'예약 대장'!$F$2:$F$501,"&gt;"&amp;Q$3,'예약 대장'!$M$2:$M$501,"&lt;&gt;취소"))</f>
        <v/>
      </c>
      <c r="R12" s="11">
        <f>IF(OR($A12="",R$3=""),"",COUNTIFS('예약 대장'!$D$2:$D$501,$A12,'예약 대장'!$E$2:$E$501,"&lt;="&amp;R$3,'예약 대장'!$F$2:$F$501,"&gt;"&amp;R$3,'예약 대장'!$M$2:$M$501,"&lt;&gt;취소"))</f>
        <v/>
      </c>
      <c r="S12" s="11">
        <f>IF(OR($A12="",S$3=""),"",COUNTIFS('예약 대장'!$D$2:$D$501,$A12,'예약 대장'!$E$2:$E$501,"&lt;="&amp;S$3,'예약 대장'!$F$2:$F$501,"&gt;"&amp;S$3,'예약 대장'!$M$2:$M$501,"&lt;&gt;취소"))</f>
        <v/>
      </c>
      <c r="T12" s="11">
        <f>IF(OR($A12="",T$3=""),"",COUNTIFS('예약 대장'!$D$2:$D$501,$A12,'예약 대장'!$E$2:$E$501,"&lt;="&amp;T$3,'예약 대장'!$F$2:$F$501,"&gt;"&amp;T$3,'예약 대장'!$M$2:$M$501,"&lt;&gt;취소"))</f>
        <v/>
      </c>
      <c r="U12" s="11">
        <f>IF(OR($A12="",U$3=""),"",COUNTIFS('예약 대장'!$D$2:$D$501,$A12,'예약 대장'!$E$2:$E$501,"&lt;="&amp;U$3,'예약 대장'!$F$2:$F$501,"&gt;"&amp;U$3,'예약 대장'!$M$2:$M$501,"&lt;&gt;취소"))</f>
        <v/>
      </c>
      <c r="V12" s="11">
        <f>IF(OR($A12="",V$3=""),"",COUNTIFS('예약 대장'!$D$2:$D$501,$A12,'예약 대장'!$E$2:$E$501,"&lt;="&amp;V$3,'예약 대장'!$F$2:$F$501,"&gt;"&amp;V$3,'예약 대장'!$M$2:$M$501,"&lt;&gt;취소"))</f>
        <v/>
      </c>
      <c r="W12" s="11">
        <f>IF(OR($A12="",W$3=""),"",COUNTIFS('예약 대장'!$D$2:$D$501,$A12,'예약 대장'!$E$2:$E$501,"&lt;="&amp;W$3,'예약 대장'!$F$2:$F$501,"&gt;"&amp;W$3,'예약 대장'!$M$2:$M$501,"&lt;&gt;취소"))</f>
        <v/>
      </c>
      <c r="X12" s="11">
        <f>IF(OR($A12="",X$3=""),"",COUNTIFS('예약 대장'!$D$2:$D$501,$A12,'예약 대장'!$E$2:$E$501,"&lt;="&amp;X$3,'예약 대장'!$F$2:$F$501,"&gt;"&amp;X$3,'예약 대장'!$M$2:$M$501,"&lt;&gt;취소"))</f>
        <v/>
      </c>
      <c r="Y12" s="11">
        <f>IF(OR($A12="",Y$3=""),"",COUNTIFS('예약 대장'!$D$2:$D$501,$A12,'예약 대장'!$E$2:$E$501,"&lt;="&amp;Y$3,'예약 대장'!$F$2:$F$501,"&gt;"&amp;Y$3,'예약 대장'!$M$2:$M$501,"&lt;&gt;취소"))</f>
        <v/>
      </c>
      <c r="Z12" s="11">
        <f>IF(OR($A12="",Z$3=""),"",COUNTIFS('예약 대장'!$D$2:$D$501,$A12,'예약 대장'!$E$2:$E$501,"&lt;="&amp;Z$3,'예약 대장'!$F$2:$F$501,"&gt;"&amp;Z$3,'예약 대장'!$M$2:$M$501,"&lt;&gt;취소"))</f>
        <v/>
      </c>
      <c r="AA12" s="11">
        <f>IF(OR($A12="",AA$3=""),"",COUNTIFS('예약 대장'!$D$2:$D$501,$A12,'예약 대장'!$E$2:$E$501,"&lt;="&amp;AA$3,'예약 대장'!$F$2:$F$501,"&gt;"&amp;AA$3,'예약 대장'!$M$2:$M$501,"&lt;&gt;취소"))</f>
        <v/>
      </c>
      <c r="AB12" s="11">
        <f>IF(OR($A12="",AB$3=""),"",COUNTIFS('예약 대장'!$D$2:$D$501,$A12,'예약 대장'!$E$2:$E$501,"&lt;="&amp;AB$3,'예약 대장'!$F$2:$F$501,"&gt;"&amp;AB$3,'예약 대장'!$M$2:$M$501,"&lt;&gt;취소"))</f>
        <v/>
      </c>
      <c r="AC12" s="11">
        <f>IF(OR($A12="",AC$3=""),"",COUNTIFS('예약 대장'!$D$2:$D$501,$A12,'예약 대장'!$E$2:$E$501,"&lt;="&amp;AC$3,'예약 대장'!$F$2:$F$501,"&gt;"&amp;AC$3,'예약 대장'!$M$2:$M$501,"&lt;&gt;취소"))</f>
        <v/>
      </c>
      <c r="AD12" s="11">
        <f>IF(OR($A12="",AD$3=""),"",COUNTIFS('예약 대장'!$D$2:$D$501,$A12,'예약 대장'!$E$2:$E$501,"&lt;="&amp;AD$3,'예약 대장'!$F$2:$F$501,"&gt;"&amp;AD$3,'예약 대장'!$M$2:$M$501,"&lt;&gt;취소"))</f>
        <v/>
      </c>
      <c r="AE12" s="11">
        <f>IF(OR($A12="",AE$3=""),"",COUNTIFS('예약 대장'!$D$2:$D$501,$A12,'예약 대장'!$E$2:$E$501,"&lt;="&amp;AE$3,'예약 대장'!$F$2:$F$501,"&gt;"&amp;AE$3,'예약 대장'!$M$2:$M$501,"&lt;&gt;취소"))</f>
        <v/>
      </c>
      <c r="AF12" s="11">
        <f>IF(OR($A12="",AF$3=""),"",COUNTIFS('예약 대장'!$D$2:$D$501,$A12,'예약 대장'!$E$2:$E$501,"&lt;="&amp;AF$3,'예약 대장'!$F$2:$F$501,"&gt;"&amp;AF$3,'예약 대장'!$M$2:$M$501,"&lt;&gt;취소"))</f>
        <v/>
      </c>
      <c r="AG12" s="12">
        <f>IF($A12="","",COUNTIF(B12:AF12,"&gt;0")/DAY(EOMONTH($B$1,0)))</f>
        <v/>
      </c>
    </row>
    <row r="13">
      <c r="A13" s="3">
        <f>IF(설정!A11="","",설정!A11)</f>
        <v/>
      </c>
      <c r="B13" s="11">
        <f>IF(OR($A13="",B$3=""),"",COUNTIFS('예약 대장'!$D$2:$D$501,$A13,'예약 대장'!$E$2:$E$501,"&lt;="&amp;B$3,'예약 대장'!$F$2:$F$501,"&gt;"&amp;B$3,'예약 대장'!$M$2:$M$501,"&lt;&gt;취소"))</f>
        <v/>
      </c>
      <c r="C13" s="11">
        <f>IF(OR($A13="",C$3=""),"",COUNTIFS('예약 대장'!$D$2:$D$501,$A13,'예약 대장'!$E$2:$E$501,"&lt;="&amp;C$3,'예약 대장'!$F$2:$F$501,"&gt;"&amp;C$3,'예약 대장'!$M$2:$M$501,"&lt;&gt;취소"))</f>
        <v/>
      </c>
      <c r="D13" s="11">
        <f>IF(OR($A13="",D$3=""),"",COUNTIFS('예약 대장'!$D$2:$D$501,$A13,'예약 대장'!$E$2:$E$501,"&lt;="&amp;D$3,'예약 대장'!$F$2:$F$501,"&gt;"&amp;D$3,'예약 대장'!$M$2:$M$501,"&lt;&gt;취소"))</f>
        <v/>
      </c>
      <c r="E13" s="11">
        <f>IF(OR($A13="",E$3=""),"",COUNTIFS('예약 대장'!$D$2:$D$501,$A13,'예약 대장'!$E$2:$E$501,"&lt;="&amp;E$3,'예약 대장'!$F$2:$F$501,"&gt;"&amp;E$3,'예약 대장'!$M$2:$M$501,"&lt;&gt;취소"))</f>
        <v/>
      </c>
      <c r="F13" s="11">
        <f>IF(OR($A13="",F$3=""),"",COUNTIFS('예약 대장'!$D$2:$D$501,$A13,'예약 대장'!$E$2:$E$501,"&lt;="&amp;F$3,'예약 대장'!$F$2:$F$501,"&gt;"&amp;F$3,'예약 대장'!$M$2:$M$501,"&lt;&gt;취소"))</f>
        <v/>
      </c>
      <c r="G13" s="11">
        <f>IF(OR($A13="",G$3=""),"",COUNTIFS('예약 대장'!$D$2:$D$501,$A13,'예약 대장'!$E$2:$E$501,"&lt;="&amp;G$3,'예약 대장'!$F$2:$F$501,"&gt;"&amp;G$3,'예약 대장'!$M$2:$M$501,"&lt;&gt;취소"))</f>
        <v/>
      </c>
      <c r="H13" s="11">
        <f>IF(OR($A13="",H$3=""),"",COUNTIFS('예약 대장'!$D$2:$D$501,$A13,'예약 대장'!$E$2:$E$501,"&lt;="&amp;H$3,'예약 대장'!$F$2:$F$501,"&gt;"&amp;H$3,'예약 대장'!$M$2:$M$501,"&lt;&gt;취소"))</f>
        <v/>
      </c>
      <c r="I13" s="11">
        <f>IF(OR($A13="",I$3=""),"",COUNTIFS('예약 대장'!$D$2:$D$501,$A13,'예약 대장'!$E$2:$E$501,"&lt;="&amp;I$3,'예약 대장'!$F$2:$F$501,"&gt;"&amp;I$3,'예약 대장'!$M$2:$M$501,"&lt;&gt;취소"))</f>
        <v/>
      </c>
      <c r="J13" s="11">
        <f>IF(OR($A13="",J$3=""),"",COUNTIFS('예약 대장'!$D$2:$D$501,$A13,'예약 대장'!$E$2:$E$501,"&lt;="&amp;J$3,'예약 대장'!$F$2:$F$501,"&gt;"&amp;J$3,'예약 대장'!$M$2:$M$501,"&lt;&gt;취소"))</f>
        <v/>
      </c>
      <c r="K13" s="11">
        <f>IF(OR($A13="",K$3=""),"",COUNTIFS('예약 대장'!$D$2:$D$501,$A13,'예약 대장'!$E$2:$E$501,"&lt;="&amp;K$3,'예약 대장'!$F$2:$F$501,"&gt;"&amp;K$3,'예약 대장'!$M$2:$M$501,"&lt;&gt;취소"))</f>
        <v/>
      </c>
      <c r="L13" s="11">
        <f>IF(OR($A13="",L$3=""),"",COUNTIFS('예약 대장'!$D$2:$D$501,$A13,'예약 대장'!$E$2:$E$501,"&lt;="&amp;L$3,'예약 대장'!$F$2:$F$501,"&gt;"&amp;L$3,'예약 대장'!$M$2:$M$501,"&lt;&gt;취소"))</f>
        <v/>
      </c>
      <c r="M13" s="11">
        <f>IF(OR($A13="",M$3=""),"",COUNTIFS('예약 대장'!$D$2:$D$501,$A13,'예약 대장'!$E$2:$E$501,"&lt;="&amp;M$3,'예약 대장'!$F$2:$F$501,"&gt;"&amp;M$3,'예약 대장'!$M$2:$M$501,"&lt;&gt;취소"))</f>
        <v/>
      </c>
      <c r="N13" s="11">
        <f>IF(OR($A13="",N$3=""),"",COUNTIFS('예약 대장'!$D$2:$D$501,$A13,'예약 대장'!$E$2:$E$501,"&lt;="&amp;N$3,'예약 대장'!$F$2:$F$501,"&gt;"&amp;N$3,'예약 대장'!$M$2:$M$501,"&lt;&gt;취소"))</f>
        <v/>
      </c>
      <c r="O13" s="11">
        <f>IF(OR($A13="",O$3=""),"",COUNTIFS('예약 대장'!$D$2:$D$501,$A13,'예약 대장'!$E$2:$E$501,"&lt;="&amp;O$3,'예약 대장'!$F$2:$F$501,"&gt;"&amp;O$3,'예약 대장'!$M$2:$M$501,"&lt;&gt;취소"))</f>
        <v/>
      </c>
      <c r="P13" s="11">
        <f>IF(OR($A13="",P$3=""),"",COUNTIFS('예약 대장'!$D$2:$D$501,$A13,'예약 대장'!$E$2:$E$501,"&lt;="&amp;P$3,'예약 대장'!$F$2:$F$501,"&gt;"&amp;P$3,'예약 대장'!$M$2:$M$501,"&lt;&gt;취소"))</f>
        <v/>
      </c>
      <c r="Q13" s="11">
        <f>IF(OR($A13="",Q$3=""),"",COUNTIFS('예약 대장'!$D$2:$D$501,$A13,'예약 대장'!$E$2:$E$501,"&lt;="&amp;Q$3,'예약 대장'!$F$2:$F$501,"&gt;"&amp;Q$3,'예약 대장'!$M$2:$M$501,"&lt;&gt;취소"))</f>
        <v/>
      </c>
      <c r="R13" s="11">
        <f>IF(OR($A13="",R$3=""),"",COUNTIFS('예약 대장'!$D$2:$D$501,$A13,'예약 대장'!$E$2:$E$501,"&lt;="&amp;R$3,'예약 대장'!$F$2:$F$501,"&gt;"&amp;R$3,'예약 대장'!$M$2:$M$501,"&lt;&gt;취소"))</f>
        <v/>
      </c>
      <c r="S13" s="11">
        <f>IF(OR($A13="",S$3=""),"",COUNTIFS('예약 대장'!$D$2:$D$501,$A13,'예약 대장'!$E$2:$E$501,"&lt;="&amp;S$3,'예약 대장'!$F$2:$F$501,"&gt;"&amp;S$3,'예약 대장'!$M$2:$M$501,"&lt;&gt;취소"))</f>
        <v/>
      </c>
      <c r="T13" s="11">
        <f>IF(OR($A13="",T$3=""),"",COUNTIFS('예약 대장'!$D$2:$D$501,$A13,'예약 대장'!$E$2:$E$501,"&lt;="&amp;T$3,'예약 대장'!$F$2:$F$501,"&gt;"&amp;T$3,'예약 대장'!$M$2:$M$501,"&lt;&gt;취소"))</f>
        <v/>
      </c>
      <c r="U13" s="11">
        <f>IF(OR($A13="",U$3=""),"",COUNTIFS('예약 대장'!$D$2:$D$501,$A13,'예약 대장'!$E$2:$E$501,"&lt;="&amp;U$3,'예약 대장'!$F$2:$F$501,"&gt;"&amp;U$3,'예약 대장'!$M$2:$M$501,"&lt;&gt;취소"))</f>
        <v/>
      </c>
      <c r="V13" s="11">
        <f>IF(OR($A13="",V$3=""),"",COUNTIFS('예약 대장'!$D$2:$D$501,$A13,'예약 대장'!$E$2:$E$501,"&lt;="&amp;V$3,'예약 대장'!$F$2:$F$501,"&gt;"&amp;V$3,'예약 대장'!$M$2:$M$501,"&lt;&gt;취소"))</f>
        <v/>
      </c>
      <c r="W13" s="11">
        <f>IF(OR($A13="",W$3=""),"",COUNTIFS('예약 대장'!$D$2:$D$501,$A13,'예약 대장'!$E$2:$E$501,"&lt;="&amp;W$3,'예약 대장'!$F$2:$F$501,"&gt;"&amp;W$3,'예약 대장'!$M$2:$M$501,"&lt;&gt;취소"))</f>
        <v/>
      </c>
      <c r="X13" s="11">
        <f>IF(OR($A13="",X$3=""),"",COUNTIFS('예약 대장'!$D$2:$D$501,$A13,'예약 대장'!$E$2:$E$501,"&lt;="&amp;X$3,'예약 대장'!$F$2:$F$501,"&gt;"&amp;X$3,'예약 대장'!$M$2:$M$501,"&lt;&gt;취소"))</f>
        <v/>
      </c>
      <c r="Y13" s="11">
        <f>IF(OR($A13="",Y$3=""),"",COUNTIFS('예약 대장'!$D$2:$D$501,$A13,'예약 대장'!$E$2:$E$501,"&lt;="&amp;Y$3,'예약 대장'!$F$2:$F$501,"&gt;"&amp;Y$3,'예약 대장'!$M$2:$M$501,"&lt;&gt;취소"))</f>
        <v/>
      </c>
      <c r="Z13" s="11">
        <f>IF(OR($A13="",Z$3=""),"",COUNTIFS('예약 대장'!$D$2:$D$501,$A13,'예약 대장'!$E$2:$E$501,"&lt;="&amp;Z$3,'예약 대장'!$F$2:$F$501,"&gt;"&amp;Z$3,'예약 대장'!$M$2:$M$501,"&lt;&gt;취소"))</f>
        <v/>
      </c>
      <c r="AA13" s="11">
        <f>IF(OR($A13="",AA$3=""),"",COUNTIFS('예약 대장'!$D$2:$D$501,$A13,'예약 대장'!$E$2:$E$501,"&lt;="&amp;AA$3,'예약 대장'!$F$2:$F$501,"&gt;"&amp;AA$3,'예약 대장'!$M$2:$M$501,"&lt;&gt;취소"))</f>
        <v/>
      </c>
      <c r="AB13" s="11">
        <f>IF(OR($A13="",AB$3=""),"",COUNTIFS('예약 대장'!$D$2:$D$501,$A13,'예약 대장'!$E$2:$E$501,"&lt;="&amp;AB$3,'예약 대장'!$F$2:$F$501,"&gt;"&amp;AB$3,'예약 대장'!$M$2:$M$501,"&lt;&gt;취소"))</f>
        <v/>
      </c>
      <c r="AC13" s="11">
        <f>IF(OR($A13="",AC$3=""),"",COUNTIFS('예약 대장'!$D$2:$D$501,$A13,'예약 대장'!$E$2:$E$501,"&lt;="&amp;AC$3,'예약 대장'!$F$2:$F$501,"&gt;"&amp;AC$3,'예약 대장'!$M$2:$M$501,"&lt;&gt;취소"))</f>
        <v/>
      </c>
      <c r="AD13" s="11">
        <f>IF(OR($A13="",AD$3=""),"",COUNTIFS('예약 대장'!$D$2:$D$501,$A13,'예약 대장'!$E$2:$E$501,"&lt;="&amp;AD$3,'예약 대장'!$F$2:$F$501,"&gt;"&amp;AD$3,'예약 대장'!$M$2:$M$501,"&lt;&gt;취소"))</f>
        <v/>
      </c>
      <c r="AE13" s="11">
        <f>IF(OR($A13="",AE$3=""),"",COUNTIFS('예약 대장'!$D$2:$D$501,$A13,'예약 대장'!$E$2:$E$501,"&lt;="&amp;AE$3,'예약 대장'!$F$2:$F$501,"&gt;"&amp;AE$3,'예약 대장'!$M$2:$M$501,"&lt;&gt;취소"))</f>
        <v/>
      </c>
      <c r="AF13" s="11">
        <f>IF(OR($A13="",AF$3=""),"",COUNTIFS('예약 대장'!$D$2:$D$501,$A13,'예약 대장'!$E$2:$E$501,"&lt;="&amp;AF$3,'예약 대장'!$F$2:$F$501,"&gt;"&amp;AF$3,'예약 대장'!$M$2:$M$501,"&lt;&gt;취소"))</f>
        <v/>
      </c>
      <c r="AG13" s="12">
        <f>IF($A13="","",COUNTIF(B13:AF13,"&gt;0")/DAY(EOMONTH($B$1,0)))</f>
        <v/>
      </c>
    </row>
  </sheetData>
  <mergeCells count="1">
    <mergeCell ref="B1:E1"/>
  </mergeCells>
  <conditionalFormatting sqref="B4:AF13">
    <cfRule type="cellIs" priority="1" operator="greaterThan" dxfId="0">
      <formula>1</formula>
    </cfRule>
    <cfRule type="cellIs" priority="2" operator="equal" dxfId="2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70" customWidth="1" min="4" max="4"/>
  </cols>
  <sheetData>
    <row r="1">
      <c r="A1" s="1" t="inlineStr">
        <is>
          <t>객실 이름</t>
        </is>
      </c>
      <c r="B1" s="1" t="inlineStr">
        <is>
          <t>예약 채널</t>
        </is>
      </c>
      <c r="D1" s="1" t="inlineStr">
        <is>
          <t>사용법</t>
        </is>
      </c>
    </row>
    <row r="2">
      <c r="A2" s="13" t="inlineStr">
        <is>
          <t>숲속 A동</t>
        </is>
      </c>
      <c r="B2" s="13" t="inlineStr">
        <is>
          <t>네이버</t>
        </is>
      </c>
      <c r="C2" s="3" t="n"/>
      <c r="D2" s="3" t="inlineStr">
        <is>
          <t>1. 이 시트 A열에 객실 이름(최대 10개), B열에 받는 예약 채널을 적습니다.</t>
        </is>
      </c>
    </row>
    <row r="3">
      <c r="A3" s="13" t="inlineStr">
        <is>
          <t>숲속 B동</t>
        </is>
      </c>
      <c r="B3" s="13" t="inlineStr">
        <is>
          <t>야놀자</t>
        </is>
      </c>
      <c r="C3" s="3" t="n"/>
      <c r="D3" s="3" t="inlineStr">
        <is>
          <t>2. '예약 대장' 시트의 예시 행 6개를 지우고 예약을 한 줄에 한 건씩 적습니다.</t>
        </is>
      </c>
    </row>
    <row r="4">
      <c r="A4" s="13" t="inlineStr">
        <is>
          <t>별채</t>
        </is>
      </c>
      <c r="B4" s="13" t="inlineStr">
        <is>
          <t>여기어때</t>
        </is>
      </c>
      <c r="C4" s="3" t="n"/>
      <c r="D4" s="3" t="inlineStr">
        <is>
          <t>3. 박 수와 겹침 확인은 수식이 채웁니다. 겹침이 뜨면 같은 객실 같은 밤에 두 건이 들어간 것입니다.</t>
        </is>
      </c>
    </row>
    <row r="5">
      <c r="A5" s="13" t="n"/>
      <c r="B5" s="13" t="inlineStr">
        <is>
          <t>에어비앤비</t>
        </is>
      </c>
      <c r="C5" s="3" t="n"/>
      <c r="D5" s="3" t="inlineStr">
        <is>
          <t>4. 퇴실일 당일 입실은 겹침이 아닙니다(오전 퇴실, 오후 입실).</t>
        </is>
      </c>
    </row>
    <row r="6">
      <c r="A6" s="13" t="n"/>
      <c r="B6" s="13" t="inlineStr">
        <is>
          <t>전화·문자</t>
        </is>
      </c>
      <c r="C6" s="3" t="n"/>
      <c r="D6" s="3" t="inlineStr">
        <is>
          <t>5. 취소된 예약은 지우지 말고 상태를 '취소'로 바꿉니다. 겹침·현황 계산에서 빠집니다.</t>
        </is>
      </c>
    </row>
    <row r="7">
      <c r="A7" s="13" t="n"/>
      <c r="B7" s="13" t="inlineStr">
        <is>
          <t>기타</t>
        </is>
      </c>
      <c r="C7" s="3" t="n"/>
      <c r="D7" s="3" t="inlineStr">
        <is>
          <t>6. '월별 현황' 시트 B1에 보려는 달의 1일을 넣으면 객실별 달력과 가동률이 나옵니다.</t>
        </is>
      </c>
    </row>
    <row r="8">
      <c r="A8" s="13" t="n"/>
      <c r="B8" s="13" t="n"/>
      <c r="C8" s="3" t="n"/>
      <c r="D8" s="3" t="inlineStr"/>
    </row>
    <row r="9">
      <c r="A9" s="13" t="n"/>
      <c r="B9" s="13" t="n"/>
      <c r="C9" s="3" t="n"/>
      <c r="D9" s="3" t="inlineStr">
        <is>
          <t>개인정보 - 연락처가 담긴 파일이니 파일 암호를 걸고, 메신저로 주고받지 마세요.</t>
        </is>
      </c>
    </row>
    <row r="10">
      <c r="A10" s="13" t="n"/>
      <c r="B10" s="13" t="n"/>
      <c r="C10" s="3" t="n"/>
      <c r="D10" s="3" t="inlineStr">
        <is>
          <t>지난 예약의 연락처는 필요한 기간이 지나면 지웁니다. 객실 비밀번호는 이 파일에 적지 마세요.</t>
        </is>
      </c>
    </row>
    <row r="11">
      <c r="A11" s="13" t="n"/>
      <c r="B11" s="13" t="n"/>
      <c r="C11" s="3" t="n"/>
      <c r="D11" s="3" t="inlineStr"/>
    </row>
    <row r="12">
      <c r="A12" s="3" t="n"/>
      <c r="B12" s="3" t="n"/>
      <c r="C12" s="3" t="n"/>
      <c r="D12" s="3" t="inlineStr">
        <is>
          <t>스테이메이트 블로그 - staymate.io.kr/blog/pension-reservation-excel</t>
        </is>
      </c>
    </row>
    <row r="13">
      <c r="A13" s="3" t="n"/>
      <c r="B13" s="3" t="n"/>
      <c r="C13" s="3" t="n"/>
      <c r="D13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2026-10-28T23:07:36Z</dcterms:created>
  <dcterms:modified xsi:type="dcterms:W3CDTF">2026-10-28T23:07:36Z</dcterms:modified>
</cp:coreProperties>
</file>